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worksheets/sheet41.xml" ContentType="application/vnd.openxmlformats-officedocument.spreadsheetml.worksheet+xml"/>
  <Override PartName="/xl/drawings/drawing40.xml" ContentType="application/vnd.openxmlformats-officedocument.drawing+xml"/>
  <Override PartName="/xl/worksheets/sheet42.xml" ContentType="application/vnd.openxmlformats-officedocument.spreadsheetml.worksheet+xml"/>
  <Override PartName="/xl/drawings/drawing41.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65" windowHeight="6720" tabRatio="726" activeTab="0"/>
  </bookViews>
  <sheets>
    <sheet name="Contents" sheetId="1" r:id="rId1"/>
    <sheet name="001" sheetId="2" r:id="rId2"/>
    <sheet name="002" sheetId="3" r:id="rId3"/>
    <sheet name="003" sheetId="4" r:id="rId4"/>
    <sheet name="004" sheetId="5" r:id="rId5"/>
    <sheet name="005" sheetId="6" r:id="rId6"/>
    <sheet name="006" sheetId="7" r:id="rId7"/>
    <sheet name="007" sheetId="8" r:id="rId8"/>
    <sheet name="008" sheetId="9" r:id="rId9"/>
    <sheet name="009" sheetId="10" r:id="rId10"/>
    <sheet name="010" sheetId="11" r:id="rId11"/>
    <sheet name="011" sheetId="12" r:id="rId12"/>
    <sheet name="012" sheetId="13" r:id="rId13"/>
    <sheet name="013" sheetId="14" r:id="rId14"/>
    <sheet name="014" sheetId="15" r:id="rId15"/>
    <sheet name="015" sheetId="16" r:id="rId16"/>
    <sheet name="016" sheetId="17" r:id="rId17"/>
    <sheet name="017" sheetId="18" r:id="rId18"/>
    <sheet name="018" sheetId="19" r:id="rId19"/>
    <sheet name="019" sheetId="20" r:id="rId20"/>
    <sheet name="020" sheetId="21" r:id="rId21"/>
    <sheet name="021" sheetId="22" r:id="rId22"/>
    <sheet name="022" sheetId="23" r:id="rId23"/>
    <sheet name="023" sheetId="24" r:id="rId24"/>
    <sheet name="024" sheetId="25" r:id="rId25"/>
    <sheet name="025" sheetId="26" r:id="rId26"/>
    <sheet name="026" sheetId="27" r:id="rId27"/>
    <sheet name="027" sheetId="28" r:id="rId28"/>
    <sheet name="028" sheetId="29" r:id="rId29"/>
    <sheet name="029" sheetId="30" r:id="rId30"/>
    <sheet name="030" sheetId="31" r:id="rId31"/>
    <sheet name="031" sheetId="32" r:id="rId32"/>
    <sheet name="032" sheetId="33" r:id="rId33"/>
    <sheet name="033" sheetId="34" r:id="rId34"/>
    <sheet name="034" sheetId="35" r:id="rId35"/>
    <sheet name="035" sheetId="36" r:id="rId36"/>
    <sheet name="036" sheetId="37" r:id="rId37"/>
    <sheet name="037" sheetId="38" r:id="rId38"/>
    <sheet name="038" sheetId="39" r:id="rId39"/>
    <sheet name="039" sheetId="40" r:id="rId40"/>
    <sheet name="040" sheetId="41" r:id="rId41"/>
    <sheet name="041" sheetId="42" r:id="rId42"/>
    <sheet name="042" sheetId="43" r:id="rId43"/>
    <sheet name="043" sheetId="44" r:id="rId44"/>
    <sheet name="044" sheetId="45" r:id="rId45"/>
    <sheet name="045" sheetId="46" r:id="rId46"/>
    <sheet name="046" sheetId="47" r:id="rId47"/>
    <sheet name="047" sheetId="48" r:id="rId48"/>
    <sheet name="Species Codes" sheetId="49" r:id="rId49"/>
  </sheets>
  <externalReferences>
    <externalReference r:id="rId52"/>
  </externalReferences>
  <definedNames>
    <definedName name="OLE_LINK1" localSheetId="0">'Contents'!$H$5</definedName>
  </definedNames>
  <calcPr fullCalcOnLoad="1"/>
</workbook>
</file>

<file path=xl/comments1.xml><?xml version="1.0" encoding="utf-8"?>
<comments xmlns="http://schemas.openxmlformats.org/spreadsheetml/2006/main">
  <authors>
    <author>a</author>
  </authors>
  <commentList>
    <comment ref="B15" authorId="0">
      <text>
        <r>
          <rPr>
            <b/>
            <sz val="8"/>
            <rFont val="Tahoma"/>
            <family val="0"/>
          </rPr>
          <t>GJ:</t>
        </r>
        <r>
          <rPr>
            <sz val="8"/>
            <rFont val="Tahoma"/>
            <family val="0"/>
          </rPr>
          <t xml:space="preserve">
1) changed size limit on sport fishery from 254mm to 305mm in 1976 and may have effect on recruitment.
2) 1976, 1982 samples taken post-spawning and are not compatible (or reported) so dataset has gaps.</t>
        </r>
      </text>
    </comment>
  </commentList>
</comments>
</file>

<file path=xl/sharedStrings.xml><?xml version="1.0" encoding="utf-8"?>
<sst xmlns="http://schemas.openxmlformats.org/spreadsheetml/2006/main" count="1820" uniqueCount="1186">
  <si>
    <t>Hrabik, T. R., J. J. Magnuson and A. S. McLain. 1998. Predicting the effects of rainbow smelt on native fishes in small lakes: evidence from long-term research on two lakes. Can. J. Fish. Aquat. Sci. 55: 1364-1371.</t>
  </si>
  <si>
    <t>1985-1994</t>
  </si>
  <si>
    <t>1985-1993</t>
  </si>
  <si>
    <t>Gill Net, August</t>
  </si>
  <si>
    <t>Gill Net CPUE of age-2+ YEP</t>
  </si>
  <si>
    <t>Gill Net CPUE of age-1 YEP</t>
  </si>
  <si>
    <t>Dataset limited to age-0, age-1, and age-2+. Age-2+ is assumed to be an acceptable measure of stock and age-1 is assumed to be an acceptable measure of recruitment.</t>
  </si>
  <si>
    <t>045</t>
  </si>
  <si>
    <t>YEP-045</t>
  </si>
  <si>
    <t>Illinois waters of Lake Michigan</t>
  </si>
  <si>
    <t xml:space="preserve">Wilberg, M. J., J. A. Bence, B. T. Eggold, D. Makauskas and D. F. Clapp. 2005. Yellow perch dynamics in southwestern Lake Michigan during 1986-2002. North American Journal of Fisheries Management 25: 1130-1152. </t>
  </si>
  <si>
    <t>1986-2002</t>
  </si>
  <si>
    <t>1986-2000</t>
  </si>
  <si>
    <t>Model Estimate based on fisheries data and calibrated to overnight graded-mesh gill net surveys set at standard locations annually in Wisconsin and Illinois during winter and summer (respectively)</t>
  </si>
  <si>
    <t>Estimated abundance of age-3+ YEP (in thousands)</t>
  </si>
  <si>
    <t>Estimated abundance of age-2 YEP (in thousands)</t>
  </si>
  <si>
    <t xml:space="preserve">Model results are close enough to results form Illinois and Wisconsin survey data to use on a temporary basis for this database. If possible, actual survey CPUE data will be substituted. Stock considered age-3+ as nearly all YEP have reached maturity at this age. Recruitment is considered age-2 when YEP begin to mature. </t>
  </si>
  <si>
    <t>046</t>
  </si>
  <si>
    <t>YEP-046</t>
  </si>
  <si>
    <t>Wisconsin waters of Lake Michigan</t>
  </si>
  <si>
    <t>047</t>
  </si>
  <si>
    <t>YEP-047</t>
  </si>
  <si>
    <t xml:space="preserve">Michigan waters of Lake Michigan, management district MM-7. </t>
  </si>
  <si>
    <t>Wells, L. 1977. Changes in yellow perch (Perca flavescens) populations of Lake Michigan, 1954-75. Journal of the Fisheries Research Board of Canada 34(10): 1821-1829.</t>
  </si>
  <si>
    <t>1962-1975</t>
  </si>
  <si>
    <t>1962-1974</t>
  </si>
  <si>
    <t>CPUE of age-2+ YEP in USFWS standardized trawl series</t>
  </si>
  <si>
    <t>CPUE of age-1 YEP in USFWS standardized trawl series</t>
  </si>
  <si>
    <t xml:space="preserve">Data only available for age-0, age-1, and age-2+ YEP. </t>
  </si>
  <si>
    <t xml:space="preserve">CODE  </t>
  </si>
  <si>
    <t xml:space="preserve">COMMON  </t>
  </si>
  <si>
    <t xml:space="preserve">SCIENTIFIC  </t>
  </si>
  <si>
    <t>FAMILY</t>
  </si>
  <si>
    <t xml:space="preserve">ABL </t>
  </si>
  <si>
    <t xml:space="preserve">American brook lamprey </t>
  </si>
  <si>
    <t xml:space="preserve">Lampetra appendix </t>
  </si>
  <si>
    <t>Petromyzontidae</t>
  </si>
  <si>
    <t xml:space="preserve">ALE </t>
  </si>
  <si>
    <t xml:space="preserve">Alewife </t>
  </si>
  <si>
    <t xml:space="preserve">Alosa pseudoharengus </t>
  </si>
  <si>
    <t>Clupeidae</t>
  </si>
  <si>
    <t xml:space="preserve">ALG </t>
  </si>
  <si>
    <t xml:space="preserve">Alligator gar </t>
  </si>
  <si>
    <t xml:space="preserve">Atractosteus spatula </t>
  </si>
  <si>
    <t>Lepisosteidae</t>
  </si>
  <si>
    <t xml:space="preserve">ALS </t>
  </si>
  <si>
    <t xml:space="preserve">Alabama shad </t>
  </si>
  <si>
    <t xml:space="preserve">Alosa alabamae </t>
  </si>
  <si>
    <t xml:space="preserve">AME </t>
  </si>
  <si>
    <t xml:space="preserve">American eel </t>
  </si>
  <si>
    <t xml:space="preserve">Anguilla rostrata </t>
  </si>
  <si>
    <t>Anguillidae</t>
  </si>
  <si>
    <t xml:space="preserve">ATS </t>
  </si>
  <si>
    <t xml:space="preserve">Atlantic salmon </t>
  </si>
  <si>
    <t xml:space="preserve">Salmo salar </t>
  </si>
  <si>
    <t>Salmonidae</t>
  </si>
  <si>
    <t xml:space="preserve">BAD </t>
  </si>
  <si>
    <t xml:space="preserve">Banded darter </t>
  </si>
  <si>
    <t xml:space="preserve">Etheostoma zonale </t>
  </si>
  <si>
    <t>Percidae</t>
  </si>
  <si>
    <t xml:space="preserve">BAK </t>
  </si>
  <si>
    <t xml:space="preserve">Banded killifish </t>
  </si>
  <si>
    <t xml:space="preserve">Fundulus diaphanus </t>
  </si>
  <si>
    <t>Cypriodontidae</t>
  </si>
  <si>
    <t xml:space="preserve">BAM </t>
  </si>
  <si>
    <t xml:space="preserve">Brassy minnow </t>
  </si>
  <si>
    <t xml:space="preserve">Hybognathus hankinsoni </t>
  </si>
  <si>
    <t>Cyprinidae</t>
  </si>
  <si>
    <t xml:space="preserve">BAS </t>
  </si>
  <si>
    <t xml:space="preserve">Banded sculpin </t>
  </si>
  <si>
    <t xml:space="preserve">Cottus carolinae </t>
  </si>
  <si>
    <t>Cottidae</t>
  </si>
  <si>
    <t xml:space="preserve">BBD </t>
  </si>
  <si>
    <t xml:space="preserve">Bluebreast darter </t>
  </si>
  <si>
    <t xml:space="preserve">Etheostoma camurum </t>
  </si>
  <si>
    <t xml:space="preserve">BCF </t>
  </si>
  <si>
    <t xml:space="preserve">Blue catfish </t>
  </si>
  <si>
    <t xml:space="preserve">Ictalurus furcatus </t>
  </si>
  <si>
    <t>Ictaluridae</t>
  </si>
  <si>
    <t xml:space="preserve">BCS </t>
  </si>
  <si>
    <t xml:space="preserve">Blackchin shiner </t>
  </si>
  <si>
    <t xml:space="preserve">Notropis heterodon </t>
  </si>
  <si>
    <t xml:space="preserve">BGB </t>
  </si>
  <si>
    <t xml:space="preserve">Bigmouth buffalo </t>
  </si>
  <si>
    <t xml:space="preserve">Ictiobus cyprinellus </t>
  </si>
  <si>
    <t>Catostomidae</t>
  </si>
  <si>
    <t xml:space="preserve">BGC </t>
  </si>
  <si>
    <t xml:space="preserve">Bigeye chub </t>
  </si>
  <si>
    <t xml:space="preserve">Hybopsis amblops </t>
  </si>
  <si>
    <t xml:space="preserve">BGH </t>
  </si>
  <si>
    <t xml:space="preserve">Bluegill x Green sunfish hybrid </t>
  </si>
  <si>
    <t xml:space="preserve">Lepomis macrochirus x L. cyanellus </t>
  </si>
  <si>
    <t>Centrarchidae</t>
  </si>
  <si>
    <t xml:space="preserve">BGS </t>
  </si>
  <si>
    <t xml:space="preserve">Bigeye shiner </t>
  </si>
  <si>
    <t xml:space="preserve">Notropis boops </t>
  </si>
  <si>
    <t xml:space="preserve">BHC </t>
  </si>
  <si>
    <t xml:space="preserve">Bighead carp </t>
  </si>
  <si>
    <t xml:space="preserve">Hypophthalmichthys nobilis </t>
  </si>
  <si>
    <t xml:space="preserve">BHS </t>
  </si>
  <si>
    <t xml:space="preserve">Bluehead shiner </t>
  </si>
  <si>
    <t xml:space="preserve">Pteronotropis hubbsi </t>
  </si>
  <si>
    <t xml:space="preserve">BKB </t>
  </si>
  <si>
    <t xml:space="preserve">Black buffalo </t>
  </si>
  <si>
    <t xml:space="preserve">Ictiobus niger </t>
  </si>
  <si>
    <t xml:space="preserve">BKC </t>
  </si>
  <si>
    <t xml:space="preserve">Blackfin cisco </t>
  </si>
  <si>
    <t xml:space="preserve">Coregonus nigripinnis </t>
  </si>
  <si>
    <t xml:space="preserve">BKD </t>
  </si>
  <si>
    <t xml:space="preserve">Blacknose dace </t>
  </si>
  <si>
    <t xml:space="preserve">Rhinichthys atratulus </t>
  </si>
  <si>
    <t xml:space="preserve">BKS </t>
  </si>
  <si>
    <t xml:space="preserve">Brook stickleback </t>
  </si>
  <si>
    <t xml:space="preserve">Culaea inconstans </t>
  </si>
  <si>
    <t>Gasterosteidae</t>
  </si>
  <si>
    <t xml:space="preserve">BKT </t>
  </si>
  <si>
    <t xml:space="preserve">Brook trout </t>
  </si>
  <si>
    <t xml:space="preserve">Salvelinus fontinalis </t>
  </si>
  <si>
    <t xml:space="preserve">BLB </t>
  </si>
  <si>
    <t xml:space="preserve">Black bullhead </t>
  </si>
  <si>
    <t xml:space="preserve">Ameiurus melas </t>
  </si>
  <si>
    <t xml:space="preserve">BLC </t>
  </si>
  <si>
    <t xml:space="preserve">Black crappie </t>
  </si>
  <si>
    <t xml:space="preserve">Pomoxis nigromaculatus </t>
  </si>
  <si>
    <t xml:space="preserve">BLD </t>
  </si>
  <si>
    <t xml:space="preserve">Blackside darter </t>
  </si>
  <si>
    <t xml:space="preserve">Percina maculata </t>
  </si>
  <si>
    <t xml:space="preserve">BLG </t>
  </si>
  <si>
    <t xml:space="preserve">Bluegill </t>
  </si>
  <si>
    <t xml:space="preserve">Lepomis macrochirus </t>
  </si>
  <si>
    <t xml:space="preserve">BLO </t>
  </si>
  <si>
    <t xml:space="preserve">Bloater </t>
  </si>
  <si>
    <t xml:space="preserve">Coregonus hoyi </t>
  </si>
  <si>
    <t xml:space="preserve">BLR </t>
  </si>
  <si>
    <t xml:space="preserve">Black redhorse </t>
  </si>
  <si>
    <t xml:space="preserve">Moxostoma duquesnei </t>
  </si>
  <si>
    <t xml:space="preserve">BLS </t>
  </si>
  <si>
    <t xml:space="preserve">Bluntnose minnow </t>
  </si>
  <si>
    <t xml:space="preserve">Pimephales notatus </t>
  </si>
  <si>
    <t xml:space="preserve">BLT </t>
  </si>
  <si>
    <t xml:space="preserve">Blackstripe topminnow </t>
  </si>
  <si>
    <t xml:space="preserve">Fundulus notatus </t>
  </si>
  <si>
    <t xml:space="preserve">BMS </t>
  </si>
  <si>
    <t xml:space="preserve">Bigmouth shiner </t>
  </si>
  <si>
    <t xml:space="preserve">Notropis dorsalis </t>
  </si>
  <si>
    <t xml:space="preserve">BNS </t>
  </si>
  <si>
    <t xml:space="preserve">Blacknose shiner </t>
  </si>
  <si>
    <t xml:space="preserve">Notropis heterolepis </t>
  </si>
  <si>
    <t xml:space="preserve">BOH </t>
  </si>
  <si>
    <t xml:space="preserve">Bluegill x Orangespotted sunfish hybrid </t>
  </si>
  <si>
    <t xml:space="preserve">Lepomis macrochirus x L. humilis </t>
  </si>
  <si>
    <t xml:space="preserve">BOW </t>
  </si>
  <si>
    <t xml:space="preserve">Bowfin </t>
  </si>
  <si>
    <t xml:space="preserve">Amia calva </t>
  </si>
  <si>
    <t>Amiidae</t>
  </si>
  <si>
    <t xml:space="preserve">BPS </t>
  </si>
  <si>
    <t xml:space="preserve">Banded pygmy sunfish </t>
  </si>
  <si>
    <t xml:space="preserve">Elassoma zonatum </t>
  </si>
  <si>
    <t xml:space="preserve">BRB </t>
  </si>
  <si>
    <t xml:space="preserve">Brown bullhead </t>
  </si>
  <si>
    <t xml:space="preserve">Ameiurus nebulosus </t>
  </si>
  <si>
    <t xml:space="preserve">BRH </t>
  </si>
  <si>
    <t xml:space="preserve">Bluegill x Redear sunfish hybrid </t>
  </si>
  <si>
    <t xml:space="preserve">Lepomis macrochirus x L. microlophus </t>
  </si>
  <si>
    <t xml:space="preserve">BRM </t>
  </si>
  <si>
    <t xml:space="preserve">Brindled madtom </t>
  </si>
  <si>
    <t xml:space="preserve">Noturus miurus </t>
  </si>
  <si>
    <t xml:space="preserve">BRS </t>
  </si>
  <si>
    <t xml:space="preserve">Brook silverside </t>
  </si>
  <si>
    <t xml:space="preserve">Labidesthes sicculus </t>
  </si>
  <si>
    <t>Atherinidae</t>
  </si>
  <si>
    <t xml:space="preserve">BRT </t>
  </si>
  <si>
    <t xml:space="preserve">Brown trout </t>
  </si>
  <si>
    <t xml:space="preserve">Salmo trutta </t>
  </si>
  <si>
    <t xml:space="preserve">BSF </t>
  </si>
  <si>
    <t xml:space="preserve">Bantam sunfish </t>
  </si>
  <si>
    <t xml:space="preserve">Lepomis symmetricus </t>
  </si>
  <si>
    <t xml:space="preserve">BSH </t>
  </si>
  <si>
    <t xml:space="preserve">Blackside darter x Slenderhead darter hybrid </t>
  </si>
  <si>
    <t xml:space="preserve">Percina maculata x P. phoxocephala </t>
  </si>
  <si>
    <t xml:space="preserve">BSS </t>
  </si>
  <si>
    <t xml:space="preserve">Black bass spp. </t>
  </si>
  <si>
    <t xml:space="preserve">Micropterus spp. </t>
  </si>
  <si>
    <t xml:space="preserve">BST </t>
  </si>
  <si>
    <t xml:space="preserve">Blackspotted topminnow </t>
  </si>
  <si>
    <t xml:space="preserve">Fundulus olivaceus </t>
  </si>
  <si>
    <t xml:space="preserve">BTS </t>
  </si>
  <si>
    <t xml:space="preserve">Blacktail shiner </t>
  </si>
  <si>
    <t xml:space="preserve">Cyprinella venusta </t>
  </si>
  <si>
    <t xml:space="preserve">BUB </t>
  </si>
  <si>
    <t xml:space="preserve">Burbot </t>
  </si>
  <si>
    <t xml:space="preserve">Lota lota </t>
  </si>
  <si>
    <t>Gadidae</t>
  </si>
  <si>
    <t xml:space="preserve">BUD </t>
  </si>
  <si>
    <t xml:space="preserve">Bluntnose darter </t>
  </si>
  <si>
    <t xml:space="preserve">Etheostoma chlorosomum </t>
  </si>
  <si>
    <t xml:space="preserve">BUF </t>
  </si>
  <si>
    <t xml:space="preserve">Unidentified buffalo </t>
  </si>
  <si>
    <t xml:space="preserve">Ictiobus sp. </t>
  </si>
  <si>
    <t xml:space="preserve">BUL </t>
  </si>
  <si>
    <t xml:space="preserve">Bullhead spp. </t>
  </si>
  <si>
    <t xml:space="preserve">Ameiurus spp. </t>
  </si>
  <si>
    <t xml:space="preserve">BUM </t>
  </si>
  <si>
    <t xml:space="preserve">Bullhead minnow </t>
  </si>
  <si>
    <t xml:space="preserve">Pimephales vigilax </t>
  </si>
  <si>
    <t xml:space="preserve">BUS </t>
  </si>
  <si>
    <t xml:space="preserve">Blue sucker </t>
  </si>
  <si>
    <t xml:space="preserve">Cycleptus elongatus </t>
  </si>
  <si>
    <t xml:space="preserve">BWH </t>
  </si>
  <si>
    <t xml:space="preserve">Black x White crappie hybrid </t>
  </si>
  <si>
    <t xml:space="preserve">Pomoxis nigromaculatus x P. annularis </t>
  </si>
  <si>
    <t xml:space="preserve">CAP </t>
  </si>
  <si>
    <t xml:space="preserve">Common Carp </t>
  </si>
  <si>
    <t xml:space="preserve">Cyprinus carpio </t>
  </si>
  <si>
    <t xml:space="preserve">CAR </t>
  </si>
  <si>
    <t xml:space="preserve">Unidentified Carpsucker </t>
  </si>
  <si>
    <t xml:space="preserve">Carpiodes sp. </t>
  </si>
  <si>
    <t xml:space="preserve">CCF </t>
  </si>
  <si>
    <t xml:space="preserve">Channel catfish </t>
  </si>
  <si>
    <t xml:space="preserve">Ictalurus punctatus </t>
  </si>
  <si>
    <t xml:space="preserve">CCS </t>
  </si>
  <si>
    <t xml:space="preserve">Creek chubsucker </t>
  </si>
  <si>
    <t xml:space="preserve">Erimyzon oblongus </t>
  </si>
  <si>
    <t xml:space="preserve">CEM </t>
  </si>
  <si>
    <t xml:space="preserve">Central mudminnow </t>
  </si>
  <si>
    <t xml:space="preserve">Umbra limi </t>
  </si>
  <si>
    <t>Umbridae</t>
  </si>
  <si>
    <t xml:space="preserve">CGH </t>
  </si>
  <si>
    <t xml:space="preserve">Carp x Goldfish hybrid </t>
  </si>
  <si>
    <t xml:space="preserve">Cyprinus carpio x Carassius auratus </t>
  </si>
  <si>
    <t xml:space="preserve">CHL </t>
  </si>
  <si>
    <t xml:space="preserve">Chestnut lamprey </t>
  </si>
  <si>
    <t xml:space="preserve">Ichthyomyzon castaneus </t>
  </si>
  <si>
    <t xml:space="preserve">CHO </t>
  </si>
  <si>
    <t xml:space="preserve">Coho salmon </t>
  </si>
  <si>
    <t xml:space="preserve">Oncorhynchus kisutch </t>
  </si>
  <si>
    <t xml:space="preserve">CMS </t>
  </si>
  <si>
    <t xml:space="preserve">Common shiner </t>
  </si>
  <si>
    <t xml:space="preserve">Luxilus cornutus </t>
  </si>
  <si>
    <t xml:space="preserve">COS </t>
  </si>
  <si>
    <t xml:space="preserve">Central stoneroller </t>
  </si>
  <si>
    <t xml:space="preserve">Campostoma anomalum </t>
  </si>
  <si>
    <t xml:space="preserve">CRC </t>
  </si>
  <si>
    <t xml:space="preserve">Creek chub </t>
  </si>
  <si>
    <t xml:space="preserve">Semotilus atromaculatus </t>
  </si>
  <si>
    <t xml:space="preserve">CRD </t>
  </si>
  <si>
    <t xml:space="preserve">Crystal darter </t>
  </si>
  <si>
    <t xml:space="preserve">Crystallaria asprella </t>
  </si>
  <si>
    <t xml:space="preserve">CRP </t>
  </si>
  <si>
    <t xml:space="preserve">Crappie spp. </t>
  </si>
  <si>
    <t xml:space="preserve">Pomoxis spp. </t>
  </si>
  <si>
    <t xml:space="preserve">CSC </t>
  </si>
  <si>
    <t xml:space="preserve">Cisco </t>
  </si>
  <si>
    <t xml:space="preserve">Coregonus artedi </t>
  </si>
  <si>
    <t xml:space="preserve">CYD </t>
  </si>
  <si>
    <t xml:space="preserve">Cypress darter </t>
  </si>
  <si>
    <t xml:space="preserve">Etheostoma proeliare </t>
  </si>
  <si>
    <t xml:space="preserve">CYM </t>
  </si>
  <si>
    <t xml:space="preserve">Cypress minnow </t>
  </si>
  <si>
    <t xml:space="preserve">Hybognathus hayi </t>
  </si>
  <si>
    <t xml:space="preserve">DAR </t>
  </si>
  <si>
    <t xml:space="preserve">Darter spp. </t>
  </si>
  <si>
    <t xml:space="preserve">Etheostoma/Percina spp. </t>
  </si>
  <si>
    <t xml:space="preserve">DUD </t>
  </si>
  <si>
    <t xml:space="preserve">Dusky darter </t>
  </si>
  <si>
    <t xml:space="preserve">Percina sciera </t>
  </si>
  <si>
    <t xml:space="preserve">EMS </t>
  </si>
  <si>
    <t xml:space="preserve">Emerald shiner </t>
  </si>
  <si>
    <t xml:space="preserve">Notropis atherinoides </t>
  </si>
  <si>
    <t xml:space="preserve">ESD </t>
  </si>
  <si>
    <t xml:space="preserve">Eastern sand darter </t>
  </si>
  <si>
    <t xml:space="preserve">Etheostoma pellucidum </t>
  </si>
  <si>
    <t xml:space="preserve">FAD </t>
  </si>
  <si>
    <t xml:space="preserve">Fantail darter </t>
  </si>
  <si>
    <t xml:space="preserve">Etheostoma flabellare </t>
  </si>
  <si>
    <t xml:space="preserve">FCF </t>
  </si>
  <si>
    <t xml:space="preserve">Flathead catfish </t>
  </si>
  <si>
    <t xml:space="preserve">Pylodictis olivaris </t>
  </si>
  <si>
    <t xml:space="preserve">FCS </t>
  </si>
  <si>
    <t xml:space="preserve">Fall chinook salmon </t>
  </si>
  <si>
    <t xml:space="preserve">Oncorhynchus tshawytscha </t>
  </si>
  <si>
    <t xml:space="preserve">FHM </t>
  </si>
  <si>
    <t xml:space="preserve">Fathead minnow </t>
  </si>
  <si>
    <t xml:space="preserve">Pimephales promelas </t>
  </si>
  <si>
    <t xml:space="preserve">FLC </t>
  </si>
  <si>
    <t xml:space="preserve">Flathead chub </t>
  </si>
  <si>
    <t xml:space="preserve">Platygobio gracilis </t>
  </si>
  <si>
    <t xml:space="preserve">FLR </t>
  </si>
  <si>
    <t xml:space="preserve">Flier </t>
  </si>
  <si>
    <t xml:space="preserve">Centrarchus macropterus </t>
  </si>
  <si>
    <t xml:space="preserve">FOS </t>
  </si>
  <si>
    <t xml:space="preserve">Fourhorn sculpin </t>
  </si>
  <si>
    <t xml:space="preserve">Myoxocephalus quadricornis </t>
  </si>
  <si>
    <t xml:space="preserve">FRD </t>
  </si>
  <si>
    <t xml:space="preserve">Freshwater drum </t>
  </si>
  <si>
    <t xml:space="preserve">Aplodinotus grunniens </t>
  </si>
  <si>
    <t>Sciaenidae</t>
  </si>
  <si>
    <t xml:space="preserve">FRM </t>
  </si>
  <si>
    <t xml:space="preserve">Freckled madtom </t>
  </si>
  <si>
    <t xml:space="preserve">Noturus nocturnus </t>
  </si>
  <si>
    <t xml:space="preserve">GAR </t>
  </si>
  <si>
    <t xml:space="preserve">Unidentified Gar </t>
  </si>
  <si>
    <t xml:space="preserve">Lepisosteus sp. </t>
  </si>
  <si>
    <t xml:space="preserve">GBH </t>
  </si>
  <si>
    <t xml:space="preserve">Grass carp x Bighead carp hybrid </t>
  </si>
  <si>
    <t xml:space="preserve">Ctenopharyngodon idella x Hypophthalmichthys nobilis </t>
  </si>
  <si>
    <t xml:space="preserve">GHS </t>
  </si>
  <si>
    <t xml:space="preserve">Ghost shiner </t>
  </si>
  <si>
    <t xml:space="preserve">Notropis buchanani </t>
  </si>
  <si>
    <t xml:space="preserve">GLD </t>
  </si>
  <si>
    <t xml:space="preserve">Gilt darter </t>
  </si>
  <si>
    <t xml:space="preserve">Percina evides </t>
  </si>
  <si>
    <t xml:space="preserve">GOF </t>
  </si>
  <si>
    <t xml:space="preserve">Goldfish </t>
  </si>
  <si>
    <t xml:space="preserve">Carassius auratus </t>
  </si>
  <si>
    <t xml:space="preserve">GOH </t>
  </si>
  <si>
    <t xml:space="preserve">Green sunfish x Orangespotted sunfish hybrid </t>
  </si>
  <si>
    <t xml:space="preserve">Lepomis cyanellus x L. humilis </t>
  </si>
  <si>
    <t xml:space="preserve">GOL </t>
  </si>
  <si>
    <t xml:space="preserve">Goldeye </t>
  </si>
  <si>
    <t xml:space="preserve">Hiodon alosoides </t>
  </si>
  <si>
    <t>Hiodontidae</t>
  </si>
  <si>
    <t xml:space="preserve">GOR </t>
  </si>
  <si>
    <t xml:space="preserve">Golden redhorse </t>
  </si>
  <si>
    <t xml:space="preserve">Moxostoma erythrurum </t>
  </si>
  <si>
    <t xml:space="preserve">GOS </t>
  </si>
  <si>
    <t xml:space="preserve">Golden shiner </t>
  </si>
  <si>
    <t xml:space="preserve">Notemigonus crysoleucas </t>
  </si>
  <si>
    <t xml:space="preserve">GRC </t>
  </si>
  <si>
    <t xml:space="preserve">Grass carp </t>
  </si>
  <si>
    <t xml:space="preserve">Ctenopharyngodon idella </t>
  </si>
  <si>
    <t xml:space="preserve">GRD </t>
  </si>
  <si>
    <t xml:space="preserve">Greenside darter </t>
  </si>
  <si>
    <t xml:space="preserve">Etheostoma blennioides </t>
  </si>
  <si>
    <t xml:space="preserve">GRP </t>
  </si>
  <si>
    <t xml:space="preserve">Grass pickerel </t>
  </si>
  <si>
    <t xml:space="preserve">Esox americanus </t>
  </si>
  <si>
    <t>Esocidae</t>
  </si>
  <si>
    <t xml:space="preserve">GRR </t>
  </si>
  <si>
    <t xml:space="preserve">Greater redhorse </t>
  </si>
  <si>
    <t xml:space="preserve">Moxostoma valenciennesi </t>
  </si>
  <si>
    <t xml:space="preserve">GSF </t>
  </si>
  <si>
    <t xml:space="preserve">Green sunfish </t>
  </si>
  <si>
    <t xml:space="preserve">Lepomis cyanellus </t>
  </si>
  <si>
    <t xml:space="preserve">GTH </t>
  </si>
  <si>
    <t xml:space="preserve">Gizzard shad x Threadfin shad hybrid </t>
  </si>
  <si>
    <t xml:space="preserve">Dorosoma cepedianum x D. petenense </t>
  </si>
  <si>
    <t xml:space="preserve">GVC </t>
  </si>
  <si>
    <t xml:space="preserve">Gravel chub </t>
  </si>
  <si>
    <t xml:space="preserve">Erimystax x-punctatus </t>
  </si>
  <si>
    <t xml:space="preserve">GWH </t>
  </si>
  <si>
    <t xml:space="preserve">Green sunfish x Warmouth hybrid </t>
  </si>
  <si>
    <t xml:space="preserve">Lepomis cyanellus x L. gulosus </t>
  </si>
  <si>
    <t xml:space="preserve">GZS </t>
  </si>
  <si>
    <t xml:space="preserve">Gizzard shad </t>
  </si>
  <si>
    <t xml:space="preserve">Dorosoma cepedianum </t>
  </si>
  <si>
    <t xml:space="preserve">HAD </t>
  </si>
  <si>
    <t xml:space="preserve">Harlequin darter </t>
  </si>
  <si>
    <t xml:space="preserve">Etheostoma histrio </t>
  </si>
  <si>
    <t xml:space="preserve">HFC </t>
  </si>
  <si>
    <t xml:space="preserve">Highfin carpsucker </t>
  </si>
  <si>
    <t xml:space="preserve">Carpiodes velifer </t>
  </si>
  <si>
    <t xml:space="preserve">HOC </t>
  </si>
  <si>
    <t xml:space="preserve">Hornyhead chub </t>
  </si>
  <si>
    <t xml:space="preserve">Nocomis biguttatus </t>
  </si>
  <si>
    <t xml:space="preserve">HSH </t>
  </si>
  <si>
    <t xml:space="preserve">Hornyhead chub x Striped shiner hybrid </t>
  </si>
  <si>
    <t xml:space="preserve">Nocomis biguttatus x Luxilus chrysocephalus </t>
  </si>
  <si>
    <t xml:space="preserve">INS </t>
  </si>
  <si>
    <t xml:space="preserve">Inland silverside </t>
  </si>
  <si>
    <t xml:space="preserve">Menidia beryllina </t>
  </si>
  <si>
    <t xml:space="preserve">JOD </t>
  </si>
  <si>
    <t xml:space="preserve">Johnny darter </t>
  </si>
  <si>
    <t xml:space="preserve">Etheostoma nigrum </t>
  </si>
  <si>
    <t xml:space="preserve">LAC </t>
  </si>
  <si>
    <t xml:space="preserve">Lake chub </t>
  </si>
  <si>
    <t xml:space="preserve">Couesius plumbeus </t>
  </si>
  <si>
    <t xml:space="preserve">LAM </t>
  </si>
  <si>
    <t xml:space="preserve">Unidentified lamprey </t>
  </si>
  <si>
    <t xml:space="preserve">Petromyzontidae sp. </t>
  </si>
  <si>
    <t xml:space="preserve">LAS </t>
  </si>
  <si>
    <t xml:space="preserve">Lake sturgeon </t>
  </si>
  <si>
    <t xml:space="preserve">Acipenser fulvescens </t>
  </si>
  <si>
    <t>Acipenseridae</t>
  </si>
  <si>
    <t xml:space="preserve">LAT </t>
  </si>
  <si>
    <t xml:space="preserve">Lake trout </t>
  </si>
  <si>
    <t xml:space="preserve">Salvelinus namaycush </t>
  </si>
  <si>
    <t xml:space="preserve">LAW </t>
  </si>
  <si>
    <t xml:space="preserve">Lake whitefish </t>
  </si>
  <si>
    <t xml:space="preserve">Coregonus clupeaformis </t>
  </si>
  <si>
    <t xml:space="preserve">LBH </t>
  </si>
  <si>
    <t xml:space="preserve">Longear sunfish x Bluegill hybrid </t>
  </si>
  <si>
    <t xml:space="preserve">Lepomis megalotis x L. macrochirus </t>
  </si>
  <si>
    <t xml:space="preserve">LBL </t>
  </si>
  <si>
    <t xml:space="preserve">Least brook lamprey </t>
  </si>
  <si>
    <t xml:space="preserve">Lampetra aepyptera </t>
  </si>
  <si>
    <t xml:space="preserve">LCS </t>
  </si>
  <si>
    <t xml:space="preserve">Lake chubsucker </t>
  </si>
  <si>
    <t xml:space="preserve">Erimyzon sucetta </t>
  </si>
  <si>
    <t xml:space="preserve">LED </t>
  </si>
  <si>
    <t xml:space="preserve">Least darter </t>
  </si>
  <si>
    <t xml:space="preserve">Etheostoma microperca </t>
  </si>
  <si>
    <t xml:space="preserve">LGD </t>
  </si>
  <si>
    <t xml:space="preserve">Longnose dace </t>
  </si>
  <si>
    <t xml:space="preserve">Rhinichthys cataractae </t>
  </si>
  <si>
    <t xml:space="preserve">LGH </t>
  </si>
  <si>
    <t xml:space="preserve">Longear sunfish x Green sunfish hybrid </t>
  </si>
  <si>
    <t xml:space="preserve">Lepomis megalotis x L. cyanellus </t>
  </si>
  <si>
    <t xml:space="preserve">LMB </t>
  </si>
  <si>
    <t xml:space="preserve">Largemouth bass </t>
  </si>
  <si>
    <t xml:space="preserve">Micropterus salmoides </t>
  </si>
  <si>
    <t xml:space="preserve">LNS </t>
  </si>
  <si>
    <t xml:space="preserve">Longnose sucker </t>
  </si>
  <si>
    <t xml:space="preserve">Catostomus catostomus </t>
  </si>
  <si>
    <t xml:space="preserve">LOG </t>
  </si>
  <si>
    <t xml:space="preserve">Longnose gar </t>
  </si>
  <si>
    <t xml:space="preserve">Lepisosteus osseus </t>
  </si>
  <si>
    <t xml:space="preserve">LOP </t>
  </si>
  <si>
    <t xml:space="preserve">Logperch </t>
  </si>
  <si>
    <t xml:space="preserve">Percina caprodes </t>
  </si>
  <si>
    <t xml:space="preserve">LOS </t>
  </si>
  <si>
    <t xml:space="preserve">Longear sunfish </t>
  </si>
  <si>
    <t xml:space="preserve">Lepomis megalotis </t>
  </si>
  <si>
    <t xml:space="preserve">LPH </t>
  </si>
  <si>
    <t xml:space="preserve">Longear sunfish x Pumpkinseed hybrid </t>
  </si>
  <si>
    <t xml:space="preserve">Lepomis megalotis x L. gibbosus </t>
  </si>
  <si>
    <t xml:space="preserve">LSS </t>
  </si>
  <si>
    <t xml:space="preserve">Largescale stoneroller </t>
  </si>
  <si>
    <t xml:space="preserve">Campostoma oligolepis </t>
  </si>
  <si>
    <t xml:space="preserve">MAD </t>
  </si>
  <si>
    <t xml:space="preserve">Madtom spp. </t>
  </si>
  <si>
    <t xml:space="preserve">Noturus spp. </t>
  </si>
  <si>
    <t xml:space="preserve">MIN </t>
  </si>
  <si>
    <t xml:space="preserve">Non-carp minnow spp. </t>
  </si>
  <si>
    <t xml:space="preserve">Cyprinidae spp. (except Cyprinus carpio) </t>
  </si>
  <si>
    <t xml:space="preserve">MMH </t>
  </si>
  <si>
    <t xml:space="preserve">Largemouth x Smallmouth bass hybrid </t>
  </si>
  <si>
    <t xml:space="preserve">Micropterus salmoides x M. dolomieui </t>
  </si>
  <si>
    <t xml:space="preserve">MMS </t>
  </si>
  <si>
    <t xml:space="preserve">Mimic shiner </t>
  </si>
  <si>
    <t xml:space="preserve">Notropis volucellus </t>
  </si>
  <si>
    <t xml:space="preserve">MOF </t>
  </si>
  <si>
    <t xml:space="preserve">Mosquitofish </t>
  </si>
  <si>
    <t xml:space="preserve">Gambusia affinis </t>
  </si>
  <si>
    <t>Poeciliidae</t>
  </si>
  <si>
    <t xml:space="preserve">MOM </t>
  </si>
  <si>
    <t xml:space="preserve">Mountain madtom </t>
  </si>
  <si>
    <t xml:space="preserve">Noturus eleutherus </t>
  </si>
  <si>
    <t xml:space="preserve">MOO </t>
  </si>
  <si>
    <t xml:space="preserve">Mooneye </t>
  </si>
  <si>
    <t xml:space="preserve">Hiodon tergisus </t>
  </si>
  <si>
    <t xml:space="preserve">MOX </t>
  </si>
  <si>
    <t xml:space="preserve">Unidentified Redhorse </t>
  </si>
  <si>
    <t xml:space="preserve">Moxostoma sp. </t>
  </si>
  <si>
    <t xml:space="preserve">MSS </t>
  </si>
  <si>
    <t xml:space="preserve">Mississippi silversides </t>
  </si>
  <si>
    <t xml:space="preserve">MTS </t>
  </si>
  <si>
    <t xml:space="preserve">Mottled sculpin </t>
  </si>
  <si>
    <t xml:space="preserve">Cottus bairdi </t>
  </si>
  <si>
    <t xml:space="preserve">MUD </t>
  </si>
  <si>
    <t xml:space="preserve">Mud darter </t>
  </si>
  <si>
    <t xml:space="preserve">Etheostoma asprigene </t>
  </si>
  <si>
    <t xml:space="preserve">MUE </t>
  </si>
  <si>
    <t xml:space="preserve">Muskellunge </t>
  </si>
  <si>
    <t xml:space="preserve">Esox masquinongy </t>
  </si>
  <si>
    <t xml:space="preserve">NBL </t>
  </si>
  <si>
    <t xml:space="preserve">Northern brook lamprey </t>
  </si>
  <si>
    <t xml:space="preserve">Ichthyomyzon fossor </t>
  </si>
  <si>
    <t xml:space="preserve">NHS </t>
  </si>
  <si>
    <t xml:space="preserve">Northern hog sucker </t>
  </si>
  <si>
    <t xml:space="preserve">Hypentelium nigricans </t>
  </si>
  <si>
    <t xml:space="preserve">NOM </t>
  </si>
  <si>
    <t xml:space="preserve">Northern madtom </t>
  </si>
  <si>
    <t xml:space="preserve">Noturus stigmosus </t>
  </si>
  <si>
    <t xml:space="preserve">NOP </t>
  </si>
  <si>
    <t xml:space="preserve">Northern pike </t>
  </si>
  <si>
    <t xml:space="preserve">Esox lucius </t>
  </si>
  <si>
    <t xml:space="preserve">NOS </t>
  </si>
  <si>
    <t xml:space="preserve">Northern studfish </t>
  </si>
  <si>
    <t xml:space="preserve">Fundulus catenatus </t>
  </si>
  <si>
    <t xml:space="preserve">NSS </t>
  </si>
  <si>
    <t xml:space="preserve">Ninespine stickleback </t>
  </si>
  <si>
    <t xml:space="preserve">Pungitius pungitius </t>
  </si>
  <si>
    <t xml:space="preserve">ORD </t>
  </si>
  <si>
    <t xml:space="preserve">Orangethroat darter </t>
  </si>
  <si>
    <t xml:space="preserve">Etheostoma spectabile </t>
  </si>
  <si>
    <t xml:space="preserve">ORS </t>
  </si>
  <si>
    <t xml:space="preserve">Orangespotted sunfish </t>
  </si>
  <si>
    <t xml:space="preserve">Lepomis humilis </t>
  </si>
  <si>
    <t xml:space="preserve">OWD </t>
  </si>
  <si>
    <t xml:space="preserve">Iowa darter </t>
  </si>
  <si>
    <t xml:space="preserve">Etheostoma exile </t>
  </si>
  <si>
    <t xml:space="preserve">OWF </t>
  </si>
  <si>
    <t xml:space="preserve">Oriental weatherfish </t>
  </si>
  <si>
    <t xml:space="preserve">Misgurnus anguillicaudatus </t>
  </si>
  <si>
    <t>Cobitidae</t>
  </si>
  <si>
    <t xml:space="preserve">OZM </t>
  </si>
  <si>
    <t xml:space="preserve">Ozark minnow </t>
  </si>
  <si>
    <t xml:space="preserve">Notropis nubilus </t>
  </si>
  <si>
    <t xml:space="preserve">PAH </t>
  </si>
  <si>
    <t xml:space="preserve">Paddlefish </t>
  </si>
  <si>
    <t xml:space="preserve">Polyodon spathula </t>
  </si>
  <si>
    <t>Polyodontidae</t>
  </si>
  <si>
    <t xml:space="preserve">PAS </t>
  </si>
  <si>
    <t xml:space="preserve">Pallid sturgeon </t>
  </si>
  <si>
    <t xml:space="preserve">Scaphirhynchus albus </t>
  </si>
  <si>
    <t xml:space="preserve">PBH </t>
  </si>
  <si>
    <t xml:space="preserve">Pumpkinseed x Bluegill hybrid </t>
  </si>
  <si>
    <t xml:space="preserve">Lepomis gibbosus x L. macrochirus </t>
  </si>
  <si>
    <t xml:space="preserve">PGH </t>
  </si>
  <si>
    <t xml:space="preserve">Pumpkinseed x Green sunfish hybrid </t>
  </si>
  <si>
    <t xml:space="preserve">Lepomis gibbosus x L. cyanellus </t>
  </si>
  <si>
    <t xml:space="preserve">PKS </t>
  </si>
  <si>
    <t xml:space="preserve">Pink salmon </t>
  </si>
  <si>
    <t xml:space="preserve">Oncorhynchus gorbuscha </t>
  </si>
  <si>
    <t xml:space="preserve">PLM </t>
  </si>
  <si>
    <t xml:space="preserve">Plains minnow </t>
  </si>
  <si>
    <t xml:space="preserve">Hybognathus placitus </t>
  </si>
  <si>
    <t xml:space="preserve">PLS </t>
  </si>
  <si>
    <t xml:space="preserve">Pallid shiner </t>
  </si>
  <si>
    <t xml:space="preserve">Hybopsis amnis </t>
  </si>
  <si>
    <t xml:space="preserve">PRP </t>
  </si>
  <si>
    <t xml:space="preserve">Pirate perch </t>
  </si>
  <si>
    <t xml:space="preserve">Aphredoderus sayanus </t>
  </si>
  <si>
    <t>Percopsidae</t>
  </si>
  <si>
    <t xml:space="preserve">PUD </t>
  </si>
  <si>
    <t xml:space="preserve">Pumpkinseed </t>
  </si>
  <si>
    <t xml:space="preserve">Lepomis gibbosus </t>
  </si>
  <si>
    <t xml:space="preserve">PUM </t>
  </si>
  <si>
    <t xml:space="preserve">Pugnose minnow </t>
  </si>
  <si>
    <t xml:space="preserve">Opsopoeodus emiliae </t>
  </si>
  <si>
    <t xml:space="preserve">PUS </t>
  </si>
  <si>
    <t xml:space="preserve">Pugnose shiner </t>
  </si>
  <si>
    <t xml:space="preserve">Notropis anogenus </t>
  </si>
  <si>
    <t xml:space="preserve">PWH </t>
  </si>
  <si>
    <t xml:space="preserve">Pumpkinseed x Warmouth hybrid </t>
  </si>
  <si>
    <t xml:space="preserve">Lepomis gibbosus x L. gulosus </t>
  </si>
  <si>
    <t xml:space="preserve">RAD </t>
  </si>
  <si>
    <t xml:space="preserve">Rainbow darter </t>
  </si>
  <si>
    <t xml:space="preserve">Etheostoma caeruleum </t>
  </si>
  <si>
    <t xml:space="preserve">RAS </t>
  </si>
  <si>
    <t xml:space="preserve">Rainbow smelt </t>
  </si>
  <si>
    <t xml:space="preserve">Osmerus mordax </t>
  </si>
  <si>
    <t>Osmeridae</t>
  </si>
  <si>
    <t xml:space="preserve">RBS </t>
  </si>
  <si>
    <t xml:space="preserve">Ribbon shiner </t>
  </si>
  <si>
    <t xml:space="preserve">Lythrurus fumeus </t>
  </si>
  <si>
    <t xml:space="preserve">RBT </t>
  </si>
  <si>
    <t xml:space="preserve">Rainbow trout </t>
  </si>
  <si>
    <t xml:space="preserve">Oncorhynchus mykiss </t>
  </si>
  <si>
    <t xml:space="preserve">RCS </t>
  </si>
  <si>
    <t xml:space="preserve">Ironcolor shiner </t>
  </si>
  <si>
    <t xml:space="preserve">Notropis chalybaeus </t>
  </si>
  <si>
    <t xml:space="preserve">RDS </t>
  </si>
  <si>
    <t xml:space="preserve">Redfin shiner </t>
  </si>
  <si>
    <t xml:space="preserve">Lythrurus umbratilus </t>
  </si>
  <si>
    <t xml:space="preserve">RES </t>
  </si>
  <si>
    <t xml:space="preserve">Red shiner </t>
  </si>
  <si>
    <t xml:space="preserve">Cyprinella lutrensis </t>
  </si>
  <si>
    <t xml:space="preserve">RGH </t>
  </si>
  <si>
    <t xml:space="preserve">Redear sunfish x Green sunfish hybrid </t>
  </si>
  <si>
    <t xml:space="preserve">Lepomis microlophus x L. cyanellus </t>
  </si>
  <si>
    <t xml:space="preserve">RLH </t>
  </si>
  <si>
    <t xml:space="preserve">Redear sunfish x Longear sunfish hybrid </t>
  </si>
  <si>
    <t xml:space="preserve">Lepomis microlophus x L. megalotis </t>
  </si>
  <si>
    <t xml:space="preserve">ROB </t>
  </si>
  <si>
    <t xml:space="preserve">Rock bass </t>
  </si>
  <si>
    <t xml:space="preserve">Ambloplites rupestris </t>
  </si>
  <si>
    <t xml:space="preserve">ROG </t>
  </si>
  <si>
    <t xml:space="preserve">Round Goby </t>
  </si>
  <si>
    <t xml:space="preserve">Neogobius melanostomus </t>
  </si>
  <si>
    <t>Gobiidae</t>
  </si>
  <si>
    <t xml:space="preserve">ROS </t>
  </si>
  <si>
    <t xml:space="preserve">Rosefin shiner </t>
  </si>
  <si>
    <t xml:space="preserve">Lythrurus ardens </t>
  </si>
  <si>
    <t xml:space="preserve">ROW </t>
  </si>
  <si>
    <t xml:space="preserve">Round whitefish </t>
  </si>
  <si>
    <t xml:space="preserve">Prosopium cylindraceum </t>
  </si>
  <si>
    <t xml:space="preserve">RRC </t>
  </si>
  <si>
    <t xml:space="preserve">River chub </t>
  </si>
  <si>
    <t xml:space="preserve">Nocomis micropogon </t>
  </si>
  <si>
    <t xml:space="preserve">RSF </t>
  </si>
  <si>
    <t xml:space="preserve">Redear sunfish </t>
  </si>
  <si>
    <t xml:space="preserve">Lepomis microlophus </t>
  </si>
  <si>
    <t xml:space="preserve">RSH </t>
  </si>
  <si>
    <t xml:space="preserve">Red shiner x Spotfin shiner hybrid </t>
  </si>
  <si>
    <t xml:space="preserve">Cyprinella lutrensis x C. spiloptera </t>
  </si>
  <si>
    <t xml:space="preserve">RUD </t>
  </si>
  <si>
    <t xml:space="preserve">Rudd </t>
  </si>
  <si>
    <t xml:space="preserve">Scardinius erythrophthalmus </t>
  </si>
  <si>
    <t xml:space="preserve">RUH </t>
  </si>
  <si>
    <t xml:space="preserve">Red shiner x Notropis sp. hybrid </t>
  </si>
  <si>
    <t xml:space="preserve">Cyprinella lutrensis x Notropis sp. </t>
  </si>
  <si>
    <t xml:space="preserve">RVC </t>
  </si>
  <si>
    <t xml:space="preserve">River carpsucker </t>
  </si>
  <si>
    <t xml:space="preserve">Carpiodes carpio </t>
  </si>
  <si>
    <t xml:space="preserve">RVD </t>
  </si>
  <si>
    <t xml:space="preserve">River darter </t>
  </si>
  <si>
    <t xml:space="preserve">Percina shumardi </t>
  </si>
  <si>
    <t xml:space="preserve">RVR </t>
  </si>
  <si>
    <t xml:space="preserve">River redhorse </t>
  </si>
  <si>
    <t xml:space="preserve">Moxostoma carinatum </t>
  </si>
  <si>
    <t xml:space="preserve">RVS </t>
  </si>
  <si>
    <t xml:space="preserve">River shiner </t>
  </si>
  <si>
    <t xml:space="preserve">Notropis blennius </t>
  </si>
  <si>
    <t xml:space="preserve">RWH </t>
  </si>
  <si>
    <t xml:space="preserve">Redear sunfish x Warmouth hybrid </t>
  </si>
  <si>
    <t xml:space="preserve">Lepomis microlophus x L. gulosus </t>
  </si>
  <si>
    <t xml:space="preserve">RYS </t>
  </si>
  <si>
    <t xml:space="preserve">Rosyface shiner </t>
  </si>
  <si>
    <t xml:space="preserve">Notropis rubellus </t>
  </si>
  <si>
    <t xml:space="preserve">SAB </t>
  </si>
  <si>
    <t xml:space="preserve">Smallmouth buffalo </t>
  </si>
  <si>
    <t xml:space="preserve">Ictiobus bubalus </t>
  </si>
  <si>
    <t xml:space="preserve">SAR </t>
  </si>
  <si>
    <t xml:space="preserve">Sauger </t>
  </si>
  <si>
    <t xml:space="preserve">Stizostedion canadense </t>
  </si>
  <si>
    <t xml:space="preserve">SAS </t>
  </si>
  <si>
    <t xml:space="preserve">Sand shiner </t>
  </si>
  <si>
    <t xml:space="preserve">Notropis ludibundus </t>
  </si>
  <si>
    <t xml:space="preserve">SBH </t>
  </si>
  <si>
    <t xml:space="preserve">Striped bass x White bass hybrid (Wiper) </t>
  </si>
  <si>
    <t xml:space="preserve">Morone saxatilis x M. chrysops </t>
  </si>
  <si>
    <t>Moronidae</t>
  </si>
  <si>
    <t xml:space="preserve">SCP </t>
  </si>
  <si>
    <t xml:space="preserve">Silver carp </t>
  </si>
  <si>
    <t xml:space="preserve">Hypophthalmichthys molotrix </t>
  </si>
  <si>
    <t xml:space="preserve">SCS </t>
  </si>
  <si>
    <t xml:space="preserve">Spring chinook salmon </t>
  </si>
  <si>
    <t xml:space="preserve">SDS </t>
  </si>
  <si>
    <t xml:space="preserve">Spotted sucker </t>
  </si>
  <si>
    <t xml:space="preserve">Minytrema melanops </t>
  </si>
  <si>
    <t xml:space="preserve">SEL </t>
  </si>
  <si>
    <t xml:space="preserve">Sea lamprey </t>
  </si>
  <si>
    <t xml:space="preserve">Petromyzon marinus </t>
  </si>
  <si>
    <t xml:space="preserve">SES </t>
  </si>
  <si>
    <t xml:space="preserve">Steelcolor shiner </t>
  </si>
  <si>
    <t xml:space="preserve">Cyprinella whipplei </t>
  </si>
  <si>
    <t xml:space="preserve">SFH </t>
  </si>
  <si>
    <t xml:space="preserve">Unidentified Sunfish hybrid </t>
  </si>
  <si>
    <t xml:space="preserve">Unidentified Centrarchidae hybrid </t>
  </si>
  <si>
    <t xml:space="preserve">SFS </t>
  </si>
  <si>
    <t xml:space="preserve">Spotfin shiner </t>
  </si>
  <si>
    <t xml:space="preserve">Cyprinella spiloptera </t>
  </si>
  <si>
    <t xml:space="preserve">SGC </t>
  </si>
  <si>
    <t xml:space="preserve">Sturgeon chub </t>
  </si>
  <si>
    <t xml:space="preserve">Macrhybopsis gelida </t>
  </si>
  <si>
    <t xml:space="preserve">SGD </t>
  </si>
  <si>
    <t xml:space="preserve">Stargazer darter </t>
  </si>
  <si>
    <t xml:space="preserve">Percina uranidea </t>
  </si>
  <si>
    <t xml:space="preserve">SHA </t>
  </si>
  <si>
    <t xml:space="preserve">Shad spp. </t>
  </si>
  <si>
    <t xml:space="preserve">Dorosoma spp. </t>
  </si>
  <si>
    <t xml:space="preserve">SHD </t>
  </si>
  <si>
    <t xml:space="preserve">Slenderhead darter </t>
  </si>
  <si>
    <t xml:space="preserve">Percina phoxocephala </t>
  </si>
  <si>
    <t xml:space="preserve">SHG </t>
  </si>
  <si>
    <t xml:space="preserve">Shortnose gar </t>
  </si>
  <si>
    <t xml:space="preserve">Lepisosteus platostomus </t>
  </si>
  <si>
    <t xml:space="preserve">SHR </t>
  </si>
  <si>
    <t xml:space="preserve">Shorthead redhorse </t>
  </si>
  <si>
    <t xml:space="preserve">Moxostoma macrolepidotum </t>
  </si>
  <si>
    <t xml:space="preserve">SHS </t>
  </si>
  <si>
    <t xml:space="preserve">Shovelnose sturgeon </t>
  </si>
  <si>
    <t xml:space="preserve">Scaphirhynchus platorynchus </t>
  </si>
  <si>
    <t xml:space="preserve">SHT </t>
  </si>
  <si>
    <t xml:space="preserve">Starhead topminnow </t>
  </si>
  <si>
    <t xml:space="preserve">Fundulus notti </t>
  </si>
  <si>
    <t xml:space="preserve">SJM </t>
  </si>
  <si>
    <t xml:space="preserve">Silverjaw minnow </t>
  </si>
  <si>
    <t xml:space="preserve">Notropis buccatus </t>
  </si>
  <si>
    <t xml:space="preserve">SKC </t>
  </si>
  <si>
    <t xml:space="preserve">Sicklefin chub </t>
  </si>
  <si>
    <t xml:space="preserve">Macrhybopsis meeki </t>
  </si>
  <si>
    <t xml:space="preserve">SKH </t>
  </si>
  <si>
    <t xml:space="preserve">Skipjack herring </t>
  </si>
  <si>
    <t xml:space="preserve">Alosa chrysochloris </t>
  </si>
  <si>
    <t xml:space="preserve">SLD </t>
  </si>
  <si>
    <t xml:space="preserve">Slough darter </t>
  </si>
  <si>
    <t xml:space="preserve">Etheostoma gracile </t>
  </si>
  <si>
    <t xml:space="preserve">SLM </t>
  </si>
  <si>
    <t xml:space="preserve">Slender madtom </t>
  </si>
  <si>
    <t xml:space="preserve">Noturus exilis </t>
  </si>
  <si>
    <t xml:space="preserve">SLS </t>
  </si>
  <si>
    <t xml:space="preserve">Slimy sculpin </t>
  </si>
  <si>
    <t xml:space="preserve">Cottus cognatus </t>
  </si>
  <si>
    <t xml:space="preserve">SMB </t>
  </si>
  <si>
    <t xml:space="preserve">Smallmouth bass </t>
  </si>
  <si>
    <t xml:space="preserve">Micropterus dolomieu </t>
  </si>
  <si>
    <t xml:space="preserve">SNC </t>
  </si>
  <si>
    <t xml:space="preserve">Spring cavefish </t>
  </si>
  <si>
    <t xml:space="preserve">Forbesella agassizi </t>
  </si>
  <si>
    <t>Amblyopsidae</t>
  </si>
  <si>
    <t xml:space="preserve">SOS </t>
  </si>
  <si>
    <t xml:space="preserve">Spoonhead sculpin </t>
  </si>
  <si>
    <t xml:space="preserve">Cottus ricei </t>
  </si>
  <si>
    <t xml:space="preserve">SPB </t>
  </si>
  <si>
    <t xml:space="preserve">Spotted bass </t>
  </si>
  <si>
    <t xml:space="preserve">Micropterus punctulatus </t>
  </si>
  <si>
    <t xml:space="preserve">SPC </t>
  </si>
  <si>
    <t xml:space="preserve">Speckled chub </t>
  </si>
  <si>
    <t xml:space="preserve">Extrarius aestivalis </t>
  </si>
  <si>
    <t xml:space="preserve">SPD </t>
  </si>
  <si>
    <t xml:space="preserve">Spottail darter </t>
  </si>
  <si>
    <t xml:space="preserve">Etheostoma squamiceps </t>
  </si>
  <si>
    <t xml:space="preserve">SPG </t>
  </si>
  <si>
    <t xml:space="preserve">Spotted gar </t>
  </si>
  <si>
    <t xml:space="preserve">Lepisosteus oculatus </t>
  </si>
  <si>
    <t xml:space="preserve">SPS </t>
  </si>
  <si>
    <t xml:space="preserve">Spottail shiner </t>
  </si>
  <si>
    <t xml:space="preserve">Notropis hudsonius </t>
  </si>
  <si>
    <t xml:space="preserve">SRD </t>
  </si>
  <si>
    <t xml:space="preserve">Southern redbelly dace </t>
  </si>
  <si>
    <t xml:space="preserve">Phoxinus erythrogaster </t>
  </si>
  <si>
    <t xml:space="preserve">SSF </t>
  </si>
  <si>
    <t xml:space="preserve">Spotted sunfish </t>
  </si>
  <si>
    <t xml:space="preserve">Lepomis punctatus </t>
  </si>
  <si>
    <t xml:space="preserve">STB </t>
  </si>
  <si>
    <t xml:space="preserve">Striped bass </t>
  </si>
  <si>
    <t xml:space="preserve">Morone saxatilis </t>
  </si>
  <si>
    <t xml:space="preserve">STC </t>
  </si>
  <si>
    <t xml:space="preserve">Stonecat </t>
  </si>
  <si>
    <t xml:space="preserve">Noturus flavus </t>
  </si>
  <si>
    <t xml:space="preserve">STD </t>
  </si>
  <si>
    <t xml:space="preserve">Stripetail darter </t>
  </si>
  <si>
    <t xml:space="preserve">Etheostoma kennicotti </t>
  </si>
  <si>
    <t xml:space="preserve">STO </t>
  </si>
  <si>
    <t xml:space="preserve">Unidentified Stoneroller </t>
  </si>
  <si>
    <t xml:space="preserve">Campostoma sp. </t>
  </si>
  <si>
    <t xml:space="preserve">STS </t>
  </si>
  <si>
    <t xml:space="preserve">Striped shiner </t>
  </si>
  <si>
    <t xml:space="preserve">Luxilus chrysocephalus </t>
  </si>
  <si>
    <t xml:space="preserve">SUM </t>
  </si>
  <si>
    <t xml:space="preserve">Suckermouth minnow </t>
  </si>
  <si>
    <t xml:space="preserve">Phenacobius mirabilis </t>
  </si>
  <si>
    <t xml:space="preserve">SUN </t>
  </si>
  <si>
    <t xml:space="preserve">Sunfish spp. excluding Crappie and Black Bass </t>
  </si>
  <si>
    <t xml:space="preserve">Centrarchidae (except Pomoxis spp. or Micropterus spp.) </t>
  </si>
  <si>
    <t xml:space="preserve">SVC </t>
  </si>
  <si>
    <t xml:space="preserve">Silver chub </t>
  </si>
  <si>
    <t xml:space="preserve">Macrhybopsis storeriana </t>
  </si>
  <si>
    <t xml:space="preserve">SVL </t>
  </si>
  <si>
    <t xml:space="preserve">Silver lamprey </t>
  </si>
  <si>
    <t xml:space="preserve">Ichthyomyzon unicuspis </t>
  </si>
  <si>
    <t xml:space="preserve">SVM </t>
  </si>
  <si>
    <t xml:space="preserve">Silvery minnow </t>
  </si>
  <si>
    <t xml:space="preserve">Hybognathus nuchalis </t>
  </si>
  <si>
    <t xml:space="preserve">SVR </t>
  </si>
  <si>
    <t xml:space="preserve">Silver redhorse </t>
  </si>
  <si>
    <t xml:space="preserve">Moxostoma anisurum </t>
  </si>
  <si>
    <t xml:space="preserve">SVS </t>
  </si>
  <si>
    <t xml:space="preserve">Silverband shiner </t>
  </si>
  <si>
    <t xml:space="preserve">Notropis shumardi </t>
  </si>
  <si>
    <t xml:space="preserve">TGC </t>
  </si>
  <si>
    <t xml:space="preserve">Triploid grass carp </t>
  </si>
  <si>
    <t xml:space="preserve">Ctenopharyngodon idella (triploid) </t>
  </si>
  <si>
    <t xml:space="preserve">TGM </t>
  </si>
  <si>
    <t xml:space="preserve">Tiger muskie </t>
  </si>
  <si>
    <t xml:space="preserve">Esox masquinongy x E. lucius </t>
  </si>
  <si>
    <t xml:space="preserve">THS </t>
  </si>
  <si>
    <t xml:space="preserve">Threadfin shad </t>
  </si>
  <si>
    <t xml:space="preserve">Dorosoma petenense </t>
  </si>
  <si>
    <t xml:space="preserve">TIL </t>
  </si>
  <si>
    <t xml:space="preserve">Mozambique tilapia </t>
  </si>
  <si>
    <t xml:space="preserve">Tilapia mossambica </t>
  </si>
  <si>
    <t>Cichlidae</t>
  </si>
  <si>
    <t xml:space="preserve">TLS </t>
  </si>
  <si>
    <t xml:space="preserve">Taillight shiner </t>
  </si>
  <si>
    <t xml:space="preserve">Notropis maculatus </t>
  </si>
  <si>
    <t xml:space="preserve">TNG </t>
  </si>
  <si>
    <t xml:space="preserve">Tubenose goby </t>
  </si>
  <si>
    <t xml:space="preserve">Neogobius ?? </t>
  </si>
  <si>
    <t xml:space="preserve">TPM </t>
  </si>
  <si>
    <t xml:space="preserve">Tadpole madtom </t>
  </si>
  <si>
    <t xml:space="preserve">Noturus gyrinus </t>
  </si>
  <si>
    <t xml:space="preserve">TRP </t>
  </si>
  <si>
    <t xml:space="preserve">Trout-perch </t>
  </si>
  <si>
    <t xml:space="preserve">Percopsis omiscomaycus </t>
  </si>
  <si>
    <t xml:space="preserve">TSS </t>
  </si>
  <si>
    <t xml:space="preserve">Threespine stickleback </t>
  </si>
  <si>
    <t xml:space="preserve">Gasterosteus aculeatus </t>
  </si>
  <si>
    <t xml:space="preserve">ULL </t>
  </si>
  <si>
    <t xml:space="preserve">Quillback </t>
  </si>
  <si>
    <t xml:space="preserve">Carpiodes cyprinus </t>
  </si>
  <si>
    <t xml:space="preserve">WAE </t>
  </si>
  <si>
    <t xml:space="preserve">Walleye </t>
  </si>
  <si>
    <t xml:space="preserve">Stizostedion vitreum </t>
  </si>
  <si>
    <t xml:space="preserve">WAM </t>
  </si>
  <si>
    <t xml:space="preserve">Warmouth </t>
  </si>
  <si>
    <t xml:space="preserve">Lepomis gulosus </t>
  </si>
  <si>
    <t xml:space="preserve">WBH </t>
  </si>
  <si>
    <t xml:space="preserve">Warmouth x Bluegill hybrid </t>
  </si>
  <si>
    <t xml:space="preserve">Lepomis gulosus x L. macrochirus </t>
  </si>
  <si>
    <t xml:space="preserve">WCF </t>
  </si>
  <si>
    <t xml:space="preserve">White catfish </t>
  </si>
  <si>
    <t xml:space="preserve">Ameiurus catus </t>
  </si>
  <si>
    <t xml:space="preserve">WES </t>
  </si>
  <si>
    <t xml:space="preserve">Weed shiner </t>
  </si>
  <si>
    <t xml:space="preserve">Notropis texanus </t>
  </si>
  <si>
    <t xml:space="preserve">WHB </t>
  </si>
  <si>
    <t xml:space="preserve">White bass </t>
  </si>
  <si>
    <t xml:space="preserve">Morone chrysops </t>
  </si>
  <si>
    <t xml:space="preserve">WHC </t>
  </si>
  <si>
    <t xml:space="preserve">White crappie </t>
  </si>
  <si>
    <t xml:space="preserve">Pomoxis annularis </t>
  </si>
  <si>
    <t xml:space="preserve">WHP </t>
  </si>
  <si>
    <t xml:space="preserve">White perch </t>
  </si>
  <si>
    <t xml:space="preserve">Morone americana </t>
  </si>
  <si>
    <t xml:space="preserve">WHS </t>
  </si>
  <si>
    <t xml:space="preserve">White sucker </t>
  </si>
  <si>
    <t xml:space="preserve">Catostomus commersoni </t>
  </si>
  <si>
    <t xml:space="preserve">WSD </t>
  </si>
  <si>
    <t xml:space="preserve">Western sand darter </t>
  </si>
  <si>
    <t xml:space="preserve">Etheostoma clarum </t>
  </si>
  <si>
    <t xml:space="preserve">WSH </t>
  </si>
  <si>
    <t xml:space="preserve">Walleye x Sauger hybrid (Saugeye) </t>
  </si>
  <si>
    <t xml:space="preserve">Stizostedion canadense x S. vitreum </t>
  </si>
  <si>
    <t xml:space="preserve">WSM </t>
  </si>
  <si>
    <t xml:space="preserve">Western silvery minnow </t>
  </si>
  <si>
    <t xml:space="preserve">Hybognathus argyritis </t>
  </si>
  <si>
    <t xml:space="preserve">YEB </t>
  </si>
  <si>
    <t xml:space="preserve">Yellow bullhead </t>
  </si>
  <si>
    <t xml:space="preserve">Ameiurus natalis </t>
  </si>
  <si>
    <t xml:space="preserve">YEP </t>
  </si>
  <si>
    <t xml:space="preserve">Yellow perch </t>
  </si>
  <si>
    <t xml:space="preserve">Perca flavescens </t>
  </si>
  <si>
    <t xml:space="preserve">YLB </t>
  </si>
  <si>
    <t xml:space="preserve">Yellow bass </t>
  </si>
  <si>
    <t xml:space="preserve">Morone mississippiensis </t>
  </si>
  <si>
    <t>Year Class</t>
  </si>
  <si>
    <t>Stock Size</t>
  </si>
  <si>
    <t>Recruitment</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</si>
  <si>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</si>
  <si>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</si>
  <si>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</si>
  <si>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</si>
  <si>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</si>
  <si>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</si>
  <si>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</si>
  <si>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</si>
  <si>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</si>
  <si>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</si>
  <si>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</si>
  <si>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</si>
  <si>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</si>
  <si>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</si>
  <si>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</si>
  <si>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</si>
  <si>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</si>
  <si>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</si>
  <si>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</si>
  <si>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</si>
  <si>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</si>
  <si>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</si>
  <si>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</si>
  <si>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</si>
  <si>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</si>
  <si>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</si>
  <si>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</si>
  <si>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</si>
  <si>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</si>
  <si>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</si>
  <si>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</si>
  <si>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</si>
  <si>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</si>
  <si>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</si>
  <si>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</si>
  <si>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</si>
  <si>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</si>
  <si>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</si>
  <si>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</si>
  <si>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</si>
  <si>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</si>
  <si>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</si>
  <si>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Worksheet</t>
  </si>
  <si>
    <t>ALE-001</t>
  </si>
  <si>
    <t>ALE-002</t>
  </si>
  <si>
    <t>YEP-004</t>
  </si>
  <si>
    <t>WAE-005</t>
  </si>
  <si>
    <t>CCF-007</t>
  </si>
  <si>
    <t>YEP-008</t>
  </si>
  <si>
    <t>YEP-009</t>
  </si>
  <si>
    <t>Popn</t>
  </si>
  <si>
    <t>Location</t>
  </si>
  <si>
    <t>Lake Michigan – Frankfort, MI; Ludington, MI; Saugatuck, MI; Waukegan, IL; Port Washington, WI; Sturgeon Bay, WI; Manistique, MI</t>
  </si>
  <si>
    <t>Source</t>
  </si>
  <si>
    <t>Madenjian, C. P, T. O. Hook, E. S. Rutherford, D. M. Mason, T. E. Crowley II, E. B. Szalai, J. E. Bence. 2005. Recruitment variability of alewives in Lake Michigan. Transactions of the American Fisheries Society 134:218-230.</t>
  </si>
  <si>
    <t>Years Collected</t>
  </si>
  <si>
    <t>1962-2002</t>
  </si>
  <si>
    <t>Year-classes</t>
  </si>
  <si>
    <t>1963-1994</t>
  </si>
  <si>
    <t>Stock Sampling</t>
  </si>
  <si>
    <t>Bottom trawl, fall</t>
  </si>
  <si>
    <t>Stock Definition</t>
  </si>
  <si>
    <t>Lakewide biomass of ALE greater than or equal to 150 mm TL in fall bottom trawl (kt)</t>
  </si>
  <si>
    <t>Spawning Time</t>
  </si>
  <si>
    <t>Recruits Sampling</t>
  </si>
  <si>
    <t>Bottom trawl, Fall</t>
  </si>
  <si>
    <t>Recruitment Definition</t>
  </si>
  <si>
    <t>Lakewide biomass of age-3 ALE in fall bottom trawl (kt)</t>
  </si>
  <si>
    <t>Rationale</t>
  </si>
  <si>
    <t>Catch of age-0 alewife not reliable indicator of year-class strength. Catch of age-1 alewife in fall was lower than any other year-class.  Alewife fully recruited to gear at age-3.</t>
  </si>
  <si>
    <t>Latitude</t>
  </si>
  <si>
    <t>Longitude</t>
  </si>
  <si>
    <t>Coord. Certainty</t>
  </si>
  <si>
    <t>Lake Ontario – 12 areas spaced 28km apart from Mouth of Niagara River to head of St. Lawrence River.</t>
  </si>
  <si>
    <t>O’Gorman, R. O., B. F. Lantry, C. P. Schneider. 2004. Effect of stock size, climate, predation, and trophic status on recruitment of alewives in Lake Ontario, 1978-2000. Transactions of the American Fisheries Society 133:855-867.</t>
  </si>
  <si>
    <t>1977-2000</t>
  </si>
  <si>
    <t>1978-1998</t>
  </si>
  <si>
    <r>
      <t>Bottom trawl, late April to early May</t>
    </r>
    <r>
      <rPr>
        <b/>
        <sz val="10"/>
        <rFont val="Arial"/>
        <family val="2"/>
      </rPr>
      <t xml:space="preserve"> </t>
    </r>
  </si>
  <si>
    <t>Catch per unit effort (stratified mean catch per 10-min tow) of alewife greater than 149mm TL</t>
  </si>
  <si>
    <t>Bottom trawl, late April to early May</t>
  </si>
  <si>
    <t>Catch per unit effort (stratified mean catch per 10-minute tow) of age-2 alewife</t>
  </si>
  <si>
    <t>Large enough to reliably recruit to gear</t>
  </si>
  <si>
    <t>Saginaw Bay, Lake Huron</t>
  </si>
  <si>
    <t>Spring</t>
  </si>
  <si>
    <t>Fielder, D. G., J. E. Johnson, J. R. Weber, M. V. Thomas, and R. C. Haas. 2000. Fish population survey of Saginaw Bay, Lake Huron, 1989-1997. MI-DNR Fisheries Research Report 2052, Ann Arbor.; Fielder, D. G. and M. V. Thomas. 2006. Fish population dynamics of Saginaw Bay, Lake Huron 1998-2004. MI-DNR Fisheries Division Research Report 2083.</t>
  </si>
  <si>
    <t>1986-2004</t>
  </si>
  <si>
    <t>1986-1995</t>
  </si>
  <si>
    <t>Bottom Trawl, between Sept 15 and Oct 10</t>
  </si>
  <si>
    <t>mean catch YEP greater than age-2 per 10-minute tow (CPUE)</t>
  </si>
  <si>
    <t>mean catch age-2 YEP per 10-minute tow (CPUE)</t>
  </si>
  <si>
    <t xml:space="preserve">Perch begin to mature at age-2 (mostly males), so age-2 fish are considered recruits and stock is defined as all perch age-3 or older. </t>
  </si>
  <si>
    <t xml:space="preserve"> </t>
  </si>
  <si>
    <t>1998-2004</t>
  </si>
  <si>
    <t>1998-2001</t>
  </si>
  <si>
    <t>Fielder, D. G. and M. V. Thomas. 2006. Fish population dynamics of Saginaw Bay, Lake Huron, 1998-2004. MI-DNR Fisheries Division Research Report 2083.</t>
  </si>
  <si>
    <t>Gill net mean CPUE (number caught per 335m)</t>
  </si>
  <si>
    <t>CPUE of channel catfish age-5 or older</t>
  </si>
  <si>
    <t>Spring or early summer</t>
  </si>
  <si>
    <t xml:space="preserve">Age-0, and age-1 fish were unrepresented and age-2 appeared underrepresented during years data was collected so recruitment was defined as CPUE of age-3 CCF. Catfish in the Great Lakes region mature between age-5 and 8 so stock was defined as age-5 or greater CCF. </t>
  </si>
  <si>
    <t>Thomas, M. V., and R. C. Haas. 2005. Status of yellow perch and walleye in Michigan waters of Lake Erie, 1999-2003. MI-DNR, Fisheries Research Report 2082, Ann Arbor.</t>
  </si>
  <si>
    <t xml:space="preserve">1989-2002 </t>
  </si>
  <si>
    <t>1989-1998</t>
  </si>
  <si>
    <t>Trap nets, Spring</t>
  </si>
  <si>
    <t>CPUE (number caught per net in 24 hours) of all perch age-3 and older</t>
  </si>
  <si>
    <t xml:space="preserve">Trap nets, Spring </t>
  </si>
  <si>
    <t>Lake St. Clair, Anchor Bay (Grids 11, 17 or 24, see source)</t>
  </si>
  <si>
    <t>Thomas, M. V. and R. C. Haas. 2004. Status of the Lake St. Clair fish community and sport fishery, 1996-2001. MI-DNR Fisheries Research Report 2067, Ann Arbor</t>
  </si>
  <si>
    <t>1993-2001</t>
  </si>
  <si>
    <t>1993-1999</t>
  </si>
  <si>
    <t>Near-shore and offshore bottom trawl, June, CPUE = Fish/ha.</t>
  </si>
  <si>
    <t>CPUE of Age-3+</t>
  </si>
  <si>
    <t>Fish recruit to gear and begin to mature at age-2, so age-2 are considered recruits. Most fish mature by age-3 so all age-3 and older are considered stock.</t>
  </si>
  <si>
    <t>CHO-003</t>
  </si>
  <si>
    <t>Little Garlic River, Michigan - Lake Superior Tributary</t>
  </si>
  <si>
    <t>Peck, J. W. 2001. Population dynamics of juvenile steelhead and coho salmon in Michigan's Lake Superior Tributaries, 1982-97. MI-DNR Fisheries Research Report 2057.</t>
  </si>
  <si>
    <t>1982-1997</t>
  </si>
  <si>
    <t>1990-1996</t>
  </si>
  <si>
    <t>Visual count, October-November</t>
  </si>
  <si>
    <t>Fall</t>
  </si>
  <si>
    <t>DC-Electrofishing, August-September</t>
  </si>
  <si>
    <t xml:space="preserve">Coho spawn in the fall and smolt at age-1 so age-0 is best indicator of recruitment. Density measured through mark and recapture abundance estimates on discrete section of stream. </t>
  </si>
  <si>
    <t>Abundance of adult Coho per 1000m</t>
  </si>
  <si>
    <t>Lake Erie - Michigan Waters</t>
  </si>
  <si>
    <t xml:space="preserve">Thorn, W. 1984. Effects of Continuous Fishing on the Walleye and Sauger Population in Pool 4, Mississippi River. MN-DNR Investigational Report 378. </t>
  </si>
  <si>
    <t>1965-1981</t>
  </si>
  <si>
    <t>Pool 4, Mississippi River, Minnesota</t>
  </si>
  <si>
    <t>All WAE age-3+</t>
  </si>
  <si>
    <t>Gill Net, Fall (N=20)</t>
  </si>
  <si>
    <t>All age-2 WAE</t>
  </si>
  <si>
    <t xml:space="preserve">Data only report age-1, 2, and 3+. Age-s are oldest waleyes in discrete age class so are recruits, all oder fish are considered stock. </t>
  </si>
  <si>
    <t>1965-1979</t>
  </si>
  <si>
    <t>SAR-006</t>
  </si>
  <si>
    <t>Reach maturity in 3-4 years so age-4+ will represents stock and age-3 represents recruits.</t>
  </si>
  <si>
    <t>All age-3 SAR</t>
  </si>
  <si>
    <t>All SAE age-4+</t>
  </si>
  <si>
    <t>1965-1978</t>
  </si>
  <si>
    <t>ALE-010</t>
  </si>
  <si>
    <t>Argyle, R. L. 1982. Alewives and rainbow smelt in Lake Huron: midwater and bottom aggregations and estimates of standing stocks. Transactions of the American Fisheries Society 111:267-285.</t>
  </si>
  <si>
    <t>Lake Huron, Michigan waters excl. Saginaw Bay</t>
  </si>
  <si>
    <t>1973-1980</t>
  </si>
  <si>
    <t>Bottom &amp; Midwater Trawl, Spring</t>
  </si>
  <si>
    <t>Biomass of age-2+ ALE in Michigan waters of Lake Huron (excl. Saginaw Bay)</t>
  </si>
  <si>
    <t>Biomass of age-1 ALE in Michigan waters of Lake Huron (excl. Saginaw Bay)</t>
  </si>
  <si>
    <t>Data reported only for "yearling" and "adult" ALE for spring surveys.</t>
  </si>
  <si>
    <t>1973-1979</t>
  </si>
  <si>
    <t>Early Spring</t>
  </si>
  <si>
    <t>YEP-012</t>
  </si>
  <si>
    <t>South Bay, Lake Huron</t>
  </si>
  <si>
    <t>Henderson, B.A. 1985. Factors affecting growth and recruitment of yellow perch, Perca flavescens Mitchill, in South Bay, Lake Huron. Journal of Fisheries Biology 26:449-458.</t>
  </si>
  <si>
    <t>1950-1983</t>
  </si>
  <si>
    <t>Pound net, June</t>
  </si>
  <si>
    <t>1950-1979</t>
  </si>
  <si>
    <t>CPUE of Age-4 YEP</t>
  </si>
  <si>
    <t>CPUE of Age-4+ YEP</t>
  </si>
  <si>
    <t xml:space="preserve">Spawning stock was total CPUE of fish older than 3 years and recruits considered age-4 because most YEP were mature by age-4. </t>
  </si>
  <si>
    <t>CPUE of Age-2 YEP</t>
  </si>
  <si>
    <t>CPUE (number caught per net in 24 hours) of age-3 YEP</t>
  </si>
  <si>
    <t>CPUE of age-3 CCF</t>
  </si>
  <si>
    <t>Density (number per square meter) of Age-0 CHO</t>
  </si>
  <si>
    <t>Anchor Bay, Lake St. Clair</t>
  </si>
  <si>
    <t xml:space="preserve">Bryant, W. C and K. D. Smith. 1988. Distribution and population dynamics of smallmouth bass in anchor bay, Lake St. Clair. MI-DNR Fisheries Research Report 1944. </t>
  </si>
  <si>
    <t xml:space="preserve">Anchor bay smallmouth bass males usually  mature at age-3 and females at age-4. This is typical of faster-growing populations in this latitude (Bryant, 1988). Therefore, age-3 considered recruits and age 4+ considered stock. </t>
  </si>
  <si>
    <t>1972-1985, excluding 1976 and 1982.</t>
  </si>
  <si>
    <t>CPUE of age-3 SMB</t>
  </si>
  <si>
    <t>CPUE of age 4+ SMB</t>
  </si>
  <si>
    <t>1973-75, 1977, 1979-81</t>
  </si>
  <si>
    <t>Trap nets, Spring. *i1976 and 1982 samples were taken in summer and are not compatible</t>
  </si>
  <si>
    <t>SMB-014</t>
  </si>
  <si>
    <t>Les Cheneaux Islands, Lake Huron, MI</t>
  </si>
  <si>
    <t>Lucchesi, D. O. 1988. A biological analysis of the yellow perch population in the Les Cheneaux Islands, Lake Huron. MI-DNR Fisheries Research Report 1958.</t>
  </si>
  <si>
    <t>1969-1986</t>
  </si>
  <si>
    <t>YEP mature between age 2 and 3 so recruits are considered age-2 and stock considered age-3+</t>
  </si>
  <si>
    <t>CPUE of Age-3+ YEP</t>
  </si>
  <si>
    <t>Gill net, Fall</t>
  </si>
  <si>
    <t>1969-1984</t>
  </si>
  <si>
    <t>Age-3 perch considered recruits because perch do not begin to mature until age-2 and age-2 fish appear underrepresented in this study’s sampling gear. Most fish are mature at age-3 so age-3+ considered stock.</t>
  </si>
  <si>
    <t>YEP-013</t>
  </si>
  <si>
    <t>WAE-015</t>
  </si>
  <si>
    <t>Western Basin, Lake Erie, Ohio Waters</t>
  </si>
  <si>
    <t>Ohio Division of Wildlife. 2007. Ohio's Lake Erie Fisheries, 2006. Annual status report. Federal Aid in Fish Restoration Project F-69-P. Ohio Department of Natural Resources, Division of Wildlife, Lake Erie Fisheries Units, Fairport and Sandusky. 113pp.</t>
  </si>
  <si>
    <t>1990-2006</t>
  </si>
  <si>
    <t>1990-2003</t>
  </si>
  <si>
    <t>Gill Net, Fall</t>
  </si>
  <si>
    <t>Geometric mean catch per standard 1,300-ft gill net of age-3+</t>
  </si>
  <si>
    <t>Geometric mean catch per standard 1,300-ft gill net of age-3</t>
  </si>
  <si>
    <t xml:space="preserve">Maturity data in same report indicates most individuals of both sexes mature at age-3 throughout years sampled. </t>
  </si>
  <si>
    <t>WAE-016</t>
  </si>
  <si>
    <t>Western Basin (District 1), Lake Erie, Ohio Waters</t>
  </si>
  <si>
    <t>Central Basin (District 2), Lake Erie, Ohio Waters</t>
  </si>
  <si>
    <t>YEP-017</t>
  </si>
  <si>
    <t>YEP-018</t>
  </si>
  <si>
    <t>Bottom Trawl, Fall</t>
  </si>
  <si>
    <t>Mean catch age-3+ YEP per hectare standardized between old/new Explorers</t>
  </si>
  <si>
    <t>Mean catch age-3 YEP per hectare standardized between old/new Explorers</t>
  </si>
  <si>
    <t>WHP-020</t>
  </si>
  <si>
    <t>1987-2006</t>
  </si>
  <si>
    <t>Bottom Trawl, Summer</t>
  </si>
  <si>
    <t>Geometric mean catch per hectare of age-2+ WHP</t>
  </si>
  <si>
    <t>Geometric mean catch per hectare of age-1 WHP</t>
  </si>
  <si>
    <t xml:space="preserve">Data only reported as age-0, age-1, and age-2+. WHP mature at age-2. </t>
  </si>
  <si>
    <t>WHB-021</t>
  </si>
  <si>
    <t>WHB-022</t>
  </si>
  <si>
    <t>1984-2006</t>
  </si>
  <si>
    <t>1987-2005</t>
  </si>
  <si>
    <t>1984-2003</t>
  </si>
  <si>
    <t>1984-2004</t>
  </si>
  <si>
    <t>Central Basin (Districts 2 &amp; 3), Lake Erie, Ohio Waters</t>
  </si>
  <si>
    <t>Hansen, M. J., M. A. Bozek and J. R. Newby. 1998. Factors affecting Recruitment of walleyes in Escanaba Lake, Wisconsin, 1958-1996. North American Journal of Fisheries Management 18:764-774.</t>
  </si>
  <si>
    <t>u</t>
  </si>
  <si>
    <t>WAE-019</t>
  </si>
  <si>
    <t>Escanaba Lake, Wisconsin</t>
  </si>
  <si>
    <t>1958-1996</t>
  </si>
  <si>
    <t>Age-5+ mark-recapture population estimate</t>
  </si>
  <si>
    <t>Age-0 mark-recapture population estimate</t>
  </si>
  <si>
    <t>Only Age-0 and Age-5+ abundance given</t>
  </si>
  <si>
    <t>Fyke Net, cumpulsory creel census</t>
  </si>
  <si>
    <t>230-V AC Electroshocking boat, September to mid-October</t>
  </si>
  <si>
    <t>Central Basin, Lake Erie</t>
  </si>
  <si>
    <t>WAE-023</t>
  </si>
  <si>
    <t>1981-1991, 1993-2003</t>
  </si>
  <si>
    <t>CPUE (number caught per net lift) of age-3 and older WAE</t>
  </si>
  <si>
    <t>CPUE (number caught per net lift) of age-3 WAE</t>
  </si>
  <si>
    <t xml:space="preserve">Maturity data in other Lake Erie reports indicate most WAE of both sexes mature at age-3. </t>
  </si>
  <si>
    <t>1981-2000, excluding 1989 and 1992</t>
  </si>
  <si>
    <t>LAW-024</t>
  </si>
  <si>
    <t>East of Manitoulin Island, Lake Huron</t>
  </si>
  <si>
    <t>Henderson, B.A., J. J. Collins, and J. A. Reckahn. 1983. Dynamics of an exploited population of lake whitefish (Coregonus clupeaformis) in Lake Huron. Can. J. Fish. Aquat. Sci. 40: 1556-1567.</t>
  </si>
  <si>
    <t>1950-1982</t>
  </si>
  <si>
    <t>1950-1978</t>
  </si>
  <si>
    <t>Pound Net, June</t>
  </si>
  <si>
    <t>CPUE of age-4+ LAW</t>
  </si>
  <si>
    <t>CPUE of age-3 LAW</t>
  </si>
  <si>
    <t xml:space="preserve">The majority of LAW reached maturity at age-4 in this study. Additionally, Ricker model fit for predicting recruitment to age-3 exhibited better fit with a stock definition of age-4+ than with one of age-3+. Recruitment was defined as age-3 because this study indicated that both sexes begin to mature at this age. </t>
  </si>
  <si>
    <t>YEP-025</t>
  </si>
  <si>
    <t>Chequamegon Bay, Lake Superior</t>
  </si>
  <si>
    <t>Bronte, C. R., J. H. Selegby and D. V. Swedberg. 1993. Dynamics of a yellow perch population in western Lake Superior. North Am. J. Fish. Mgt. 13: 511-523.</t>
  </si>
  <si>
    <t>1973-1988</t>
  </si>
  <si>
    <t>1973-1986</t>
  </si>
  <si>
    <t>Bottom Trawl, 12.7mm stretched mesh cod end, Summer</t>
  </si>
  <si>
    <t>Number of age-2 individuals collected</t>
  </si>
  <si>
    <t>Estimated total number of mature females collected</t>
  </si>
  <si>
    <t xml:space="preserve">Locations were resampled on an annual basis so that total number of fish collected need not be standardized by effort. Stock is defined as the half of the population at each age (rounded to nearest integer) multiplied by the fraction mature at each age. Maturity schedules were calculated in Bronte et al. (1993) from all fish examined through the course of the study. YEP were considered recruits at age-2 as defined in Bronte et al. (1993). </t>
  </si>
  <si>
    <t>Ricker a</t>
  </si>
  <si>
    <t>Ricker b</t>
  </si>
  <si>
    <t>WHP-026</t>
  </si>
  <si>
    <t>Central Basin, Lake Erie (Districts 2, 3)</t>
  </si>
  <si>
    <t>1990-2005</t>
  </si>
  <si>
    <t>Mean Catch per hectare for age-1+ WHP</t>
  </si>
  <si>
    <t>Mean Catch per hectare for age-0 WHP</t>
  </si>
  <si>
    <t>Only age-0 and age-1+ CPUE given</t>
  </si>
  <si>
    <t>RAS-027</t>
  </si>
  <si>
    <t>ROG-028</t>
  </si>
  <si>
    <t>1994-2005</t>
  </si>
  <si>
    <t>Mean Catch per hectare for age-1+ ROG</t>
  </si>
  <si>
    <t>Mean Catch per hectare for age-0 ROG</t>
  </si>
  <si>
    <t>Only age-0 and age-1+ CPUE given. Average of CPUE from districts 2 and 3 (both of which lie in the central basin) were used for stock and recruitment calculations. In years 1990-1993, no age-1+ ROG were found in ODNR central basin trawls.</t>
  </si>
  <si>
    <t>Mean Catch per hectare for age-1+ EMS</t>
  </si>
  <si>
    <t>Mean Catch per hectare for age-0 EMS</t>
  </si>
  <si>
    <t>Only age-0 and age-1+ CPUE given. Average of CPUE from districts 2 and 3 (both of which lie in the central basin) were used for stock and recruitment calculations.</t>
  </si>
  <si>
    <t>SPS-011</t>
  </si>
  <si>
    <t>EMS-029</t>
  </si>
  <si>
    <t>GZS-031</t>
  </si>
  <si>
    <t>Mean Catch per hectare for age-1+ GZS</t>
  </si>
  <si>
    <t>Mean Catch per hectare for age-0 GZS</t>
  </si>
  <si>
    <t>ALE-030</t>
  </si>
  <si>
    <t>TRP-032</t>
  </si>
  <si>
    <t>Mean Catch per hectare for age-1+ ALE</t>
  </si>
  <si>
    <t>Mean Catch per hectare for age-0 ALE</t>
  </si>
  <si>
    <t>Mean Catch per hectare for age-0 TRP</t>
  </si>
  <si>
    <t>Mean Catch per hectare for age-1+ TRP</t>
  </si>
  <si>
    <t>FRD-033</t>
  </si>
  <si>
    <t>Mean Catch per hectare for age-1+ FRD</t>
  </si>
  <si>
    <t>Mean Catch per hectare for age-0 FRD</t>
  </si>
  <si>
    <t>RAS-034</t>
  </si>
  <si>
    <r>
      <t>Henderson, B. A. and S. J. Nepszy. 1989. Factors affecting recruitment and mortality rates of rainbow smelt(</t>
    </r>
    <r>
      <rPr>
        <i/>
        <sz val="10"/>
        <rFont val="Arial"/>
        <family val="2"/>
      </rPr>
      <t>Osmerus mordax</t>
    </r>
    <r>
      <rPr>
        <sz val="10"/>
        <rFont val="Arial"/>
        <family val="2"/>
      </rPr>
      <t>) in Lake Erie, 1963-85. J. Great Lakes Res. 15(2):357-366.</t>
    </r>
  </si>
  <si>
    <t>1964-1985</t>
  </si>
  <si>
    <t>1966-73, 1976-84</t>
  </si>
  <si>
    <t>Bottom Trawl, May, July, September/October</t>
  </si>
  <si>
    <t>Mean Catch per 10-minute tow of age-2+ RAS</t>
  </si>
  <si>
    <t>Mean Catch per 10-minute tow of age-1 RAS</t>
  </si>
  <si>
    <t xml:space="preserve">Spawning and recruitment definitions are as defined by Henderson and Nepszy (1989). No trawling conducted in 1965 or 1975 so 1964, 65, 74, 75 year classes not included. </t>
  </si>
  <si>
    <t>42°20'N</t>
  </si>
  <si>
    <t>RAS-035</t>
  </si>
  <si>
    <t>Eastern Basin, Lake Erie</t>
  </si>
  <si>
    <t>1963-1985</t>
  </si>
  <si>
    <t>1963-73, 1976-84</t>
  </si>
  <si>
    <t xml:space="preserve">Spawning and recruitment definitions are as defined by Henderson and Nepszy (1989). NO trawling conducted in 1975 so 1974 and 1975 year classes not included. </t>
  </si>
  <si>
    <t>41°50' to 42°39'N</t>
  </si>
  <si>
    <t>RAS-036</t>
  </si>
  <si>
    <t>Wisconsin waters of Lake Superior</t>
  </si>
  <si>
    <t>Hoff, M. H. 2004. Biotic and abiotic factors related to rainbow smelt recruitment in the Wisconsin waters of Lake Superior, 1978-1997. J. Great Lakes Res. 30(Supplement 1): 414-422.</t>
  </si>
  <si>
    <t>1978-1997</t>
  </si>
  <si>
    <t>1978-1996</t>
  </si>
  <si>
    <t>Midwater Trawl, 11.7-m footrope, 12mm stretched mesh cod end, Spring</t>
  </si>
  <si>
    <t>Geometric mean density per hectare of RAS of 100mm TL or larger</t>
  </si>
  <si>
    <t>Geometric mean density per hectare of age-1 RAS</t>
  </si>
  <si>
    <t xml:space="preserve">Spawning and recruitment definitions are as defined by Hoff (2004). </t>
  </si>
  <si>
    <t>Bottom Trawl, 11.7-m footrope, 12mm stretched mesh cod end, Spring</t>
  </si>
  <si>
    <t>CSC-037</t>
  </si>
  <si>
    <t>Hoff, M. H. 2004b. Biotic and abiotic factors related to lake herring recruitment in the Wisconsin waters of Lake Superior, 1984-1998. J. Great Lakes Res. 30(Supplement 1):423-433.</t>
  </si>
  <si>
    <t>1984-1998</t>
  </si>
  <si>
    <t>1984-1997</t>
  </si>
  <si>
    <t>Geometric mean density per hectare of CSC of 200mm TL or larger</t>
  </si>
  <si>
    <t>Late Winter</t>
  </si>
  <si>
    <t>Geometric mean density per hectare of age-1 CSC</t>
  </si>
  <si>
    <t xml:space="preserve">Spawning and recruitment definitions are as defined by Hoff (2004b). </t>
  </si>
  <si>
    <t>BLG-038</t>
  </si>
  <si>
    <t>Lake Ann, Minnesota</t>
  </si>
  <si>
    <t xml:space="preserve">Shroyer, S. M., F. L. Bandow and D. E. Logsdon. 2003. Effects of prohibiting harvest of largemouth bass on the largemouth bass and bluegill fisheries in two Minnesota lakes. Minnesota Department of Natural Resources. Investigational Report 506. </t>
  </si>
  <si>
    <t>1992-2001</t>
  </si>
  <si>
    <t>1992-1999</t>
  </si>
  <si>
    <t>Trap Net, July, standardized between years</t>
  </si>
  <si>
    <t>Total catch in standardized trap nets of age-3+ BLG</t>
  </si>
  <si>
    <t>Spring and Summer</t>
  </si>
  <si>
    <t>Total catch in standardized trap nets of age-2 BLG. Due to the absence of age-2 BLG from 1992 and 1993 year classes, these years were not considered when calculating the stock-recruitment relationship.</t>
  </si>
  <si>
    <t>The bulk of spawning biomass in bluegills is composed of age-3+ fish, though recruitment to the spawning population occurs beginnning at age-2.</t>
  </si>
  <si>
    <t>BLG-039</t>
  </si>
  <si>
    <t>Lake Bavaria, Minnesota</t>
  </si>
  <si>
    <t>Total catch in standardized trap nets of age-2 BLG</t>
  </si>
  <si>
    <t>BLG-040</t>
  </si>
  <si>
    <t>Lake Pierson, Minnesota</t>
  </si>
  <si>
    <t>BLG-041</t>
  </si>
  <si>
    <t>Lake Zumbra, Minnesota</t>
  </si>
  <si>
    <t>CHO-042</t>
  </si>
  <si>
    <t>T.51N, R.30W</t>
  </si>
  <si>
    <t>Chinks Creek, Michigan - Lake Superior Tributary</t>
  </si>
  <si>
    <t>Reference</t>
  </si>
  <si>
    <t>USGS, GLSC</t>
  </si>
  <si>
    <t>USGS, Lake Ontario Biological Station</t>
  </si>
  <si>
    <t>MDNR, Marquette Fisheries Research Station</t>
  </si>
  <si>
    <t>MDNR, Alpena Fisheries Research Station</t>
  </si>
  <si>
    <t>MN-DNR</t>
  </si>
  <si>
    <t>MDNR, Lake St. Clair Fisheries Research Station</t>
  </si>
  <si>
    <t>ODNR</t>
  </si>
  <si>
    <t>OMNR, Lake Huron Fisheries Research Unit</t>
  </si>
  <si>
    <t>?</t>
  </si>
  <si>
    <t>USGS, Lake Superior Biological Station</t>
  </si>
  <si>
    <t>OMNR, Lake Erie Fisheries Research Station</t>
  </si>
  <si>
    <t>NYDEC?</t>
  </si>
  <si>
    <t>UW Madison, NTL-LTER</t>
  </si>
  <si>
    <t>043</t>
  </si>
  <si>
    <t>WHP-043</t>
  </si>
  <si>
    <t>Oneida Lake, NY</t>
  </si>
  <si>
    <t>Forney, J. L. 1977. Evidence of inter-and intraspecific competition as factors regulating walleye (Stizostedion vitreum vitreum) biomass in Oneida Lake, New York. J. Fish. Res. Board. Can. 34: 1812-1820.</t>
  </si>
  <si>
    <t>1959-1973</t>
  </si>
  <si>
    <t>1959-1972</t>
  </si>
  <si>
    <t>Gill Net</t>
  </si>
  <si>
    <t>Mean Catch per 200yd gill nets of age-1+ WHP</t>
  </si>
  <si>
    <t>Trawl, August-October</t>
  </si>
  <si>
    <t xml:space="preserve">Mean Catch of age-0 WHP per 1000 square meter trawl. </t>
  </si>
  <si>
    <t>Dataset limited to age-0 and age-1+. Age-1+ is assumed to be an acceptable measure of stock</t>
  </si>
  <si>
    <t>044</t>
  </si>
  <si>
    <t>YEP-044</t>
  </si>
  <si>
    <t>Crystal Lake, Vilas County, WI</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</si>
</sst>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sz val="8"/>
      <name val="Arial"/>
      <family val="0"/>
    </font>
    <font>
      <b/>
      <sz val="10"/>
      <name val="Arial"/>
      <family val="2"/>
    </font>
    <font>
      <sz val="8"/>
      <name val="Tahoma"/>
      <family val="0"/>
    </font>
    <font>
      <b/>
      <sz val="8"/>
      <name val="Tahoma"/>
      <family val="0"/>
    </font>
    <font>
      <sz val="9.5"/>
      <name val="Arial"/>
      <family val="0"/>
    </font>
    <font>
      <u val="single"/>
      <sz val="10"/>
      <color indexed="12"/>
      <name val="Arial"/>
      <family val="0"/>
    </font>
    <font>
      <u val="single"/>
      <sz val="10"/>
      <color indexed="36"/>
      <name val="Arial"/>
      <family val="0"/>
    </font>
    <font>
      <i/>
      <sz val="10"/>
      <name val="Arial"/>
      <family val="2"/>
    </font>
    <font>
      <b/>
      <sz val="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NumberFormat="1" applyAlignment="1">
      <alignment/>
    </xf>
    <xf numFmtId="0" fontId="0" fillId="0" borderId="0" xfId="0" applyFont="1" applyAlignment="1">
      <alignment/>
    </xf>
    <xf numFmtId="0" fontId="2" fillId="0" borderId="0" xfId="0" applyNumberFormat="1" applyFont="1"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0"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'001'!$B$2:$B$35</c:f>
              <c:numCache/>
            </c:numRef>
          </c:xVal>
          <c:yVal>
            <c:numRef>
              <c:f>'001'!$C$2:$C$35</c:f>
              <c:numCache/>
            </c:numRef>
          </c:yVal>
          <c:smooth val="0"/>
        </c:ser>
        <c:axId val="27802832"/>
        <c:axId val="48898897"/>
      </c:scatterChart>
      <c:valAx>
        <c:axId val="27802832"/>
        <c:scaling>
          <c:orientation val="minMax"/>
        </c:scaling>
        <c:axPos val="b"/>
        <c:delete val="0"/>
        <c:numFmt formatCode="General" sourceLinked="1"/>
        <c:majorTickMark val="out"/>
        <c:minorTickMark val="none"/>
        <c:tickLblPos val="nextTo"/>
        <c:crossAx val="48898897"/>
        <c:crosses val="autoZero"/>
        <c:crossBetween val="midCat"/>
        <c:dispUnits/>
      </c:valAx>
      <c:valAx>
        <c:axId val="48898897"/>
        <c:scaling>
          <c:orientation val="minMax"/>
        </c:scaling>
        <c:axPos val="l"/>
        <c:majorGridlines/>
        <c:delete val="0"/>
        <c:numFmt formatCode="General" sourceLinked="1"/>
        <c:majorTickMark val="out"/>
        <c:minorTickMark val="none"/>
        <c:tickLblPos val="nextTo"/>
        <c:crossAx val="2780283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'010'!$B$2:$B$8</c:f>
              <c:numCache/>
            </c:numRef>
          </c:xVal>
          <c:yVal>
            <c:numRef>
              <c:f>'010'!$C$2:$C$8</c:f>
              <c:numCache/>
            </c:numRef>
          </c:yVal>
          <c:smooth val="0"/>
        </c:ser>
        <c:axId val="10796714"/>
        <c:axId val="30061563"/>
      </c:scatterChart>
      <c:valAx>
        <c:axId val="10796714"/>
        <c:scaling>
          <c:orientation val="minMax"/>
        </c:scaling>
        <c:axPos val="b"/>
        <c:delete val="0"/>
        <c:numFmt formatCode="General" sourceLinked="1"/>
        <c:majorTickMark val="out"/>
        <c:minorTickMark val="none"/>
        <c:tickLblPos val="nextTo"/>
        <c:crossAx val="30061563"/>
        <c:crosses val="autoZero"/>
        <c:crossBetween val="midCat"/>
        <c:dispUnits/>
      </c:valAx>
      <c:valAx>
        <c:axId val="30061563"/>
        <c:scaling>
          <c:orientation val="minMax"/>
        </c:scaling>
        <c:axPos val="l"/>
        <c:majorGridlines/>
        <c:delete val="0"/>
        <c:numFmt formatCode="General" sourceLinked="1"/>
        <c:majorTickMark val="out"/>
        <c:minorTickMark val="none"/>
        <c:tickLblPos val="nextTo"/>
        <c:crossAx val="1079671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'011'!$B$2:$B$17</c:f>
              <c:numCache/>
            </c:numRef>
          </c:xVal>
          <c:yVal>
            <c:numRef>
              <c:f>'011'!$C$2:$C$17</c:f>
              <c:numCache/>
            </c:numRef>
          </c:yVal>
          <c:smooth val="0"/>
        </c:ser>
        <c:axId val="2118612"/>
        <c:axId val="19067509"/>
      </c:scatterChart>
      <c:valAx>
        <c:axId val="2118612"/>
        <c:scaling>
          <c:orientation val="minMax"/>
        </c:scaling>
        <c:axPos val="b"/>
        <c:delete val="0"/>
        <c:numFmt formatCode="General" sourceLinked="1"/>
        <c:majorTickMark val="out"/>
        <c:minorTickMark val="none"/>
        <c:tickLblPos val="nextTo"/>
        <c:crossAx val="19067509"/>
        <c:crosses val="autoZero"/>
        <c:crossBetween val="midCat"/>
        <c:dispUnits/>
      </c:valAx>
      <c:valAx>
        <c:axId val="19067509"/>
        <c:scaling>
          <c:orientation val="minMax"/>
        </c:scaling>
        <c:axPos val="l"/>
        <c:majorGridlines/>
        <c:delete val="0"/>
        <c:numFmt formatCode="General" sourceLinked="1"/>
        <c:majorTickMark val="out"/>
        <c:minorTickMark val="none"/>
        <c:tickLblPos val="nextTo"/>
        <c:crossAx val="211861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'012'!$B$2:$B$31</c:f>
              <c:numCache/>
            </c:numRef>
          </c:xVal>
          <c:yVal>
            <c:numRef>
              <c:f>'012'!$C$2:$C$31</c:f>
              <c:numCache/>
            </c:numRef>
          </c:yVal>
          <c:smooth val="0"/>
        </c:ser>
        <c:axId val="37389854"/>
        <c:axId val="964367"/>
      </c:scatterChart>
      <c:valAx>
        <c:axId val="37389854"/>
        <c:scaling>
          <c:orientation val="minMax"/>
        </c:scaling>
        <c:axPos val="b"/>
        <c:delete val="0"/>
        <c:numFmt formatCode="General" sourceLinked="1"/>
        <c:majorTickMark val="out"/>
        <c:minorTickMark val="none"/>
        <c:tickLblPos val="nextTo"/>
        <c:crossAx val="964367"/>
        <c:crosses val="autoZero"/>
        <c:crossBetween val="midCat"/>
        <c:dispUnits/>
      </c:valAx>
      <c:valAx>
        <c:axId val="964367"/>
        <c:scaling>
          <c:orientation val="minMax"/>
        </c:scaling>
        <c:axPos val="l"/>
        <c:majorGridlines/>
        <c:delete val="0"/>
        <c:numFmt formatCode="General" sourceLinked="1"/>
        <c:majorTickMark val="out"/>
        <c:minorTickMark val="none"/>
        <c:tickLblPos val="nextTo"/>
        <c:crossAx val="3738985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'013'!$B$2:$B$17</c:f>
              <c:numCache/>
            </c:numRef>
          </c:xVal>
          <c:yVal>
            <c:numRef>
              <c:f>'013'!$C$2:$C$17</c:f>
              <c:numCache/>
            </c:numRef>
          </c:yVal>
          <c:smooth val="0"/>
        </c:ser>
        <c:axId val="8679304"/>
        <c:axId val="11004873"/>
      </c:scatterChart>
      <c:valAx>
        <c:axId val="8679304"/>
        <c:scaling>
          <c:orientation val="minMax"/>
        </c:scaling>
        <c:axPos val="b"/>
        <c:delete val="0"/>
        <c:numFmt formatCode="General" sourceLinked="1"/>
        <c:majorTickMark val="out"/>
        <c:minorTickMark val="none"/>
        <c:tickLblPos val="nextTo"/>
        <c:crossAx val="11004873"/>
        <c:crosses val="autoZero"/>
        <c:crossBetween val="midCat"/>
        <c:dispUnits/>
      </c:valAx>
      <c:valAx>
        <c:axId val="11004873"/>
        <c:scaling>
          <c:orientation val="minMax"/>
        </c:scaling>
        <c:axPos val="l"/>
        <c:majorGridlines/>
        <c:delete val="0"/>
        <c:numFmt formatCode="General" sourceLinked="1"/>
        <c:majorTickMark val="out"/>
        <c:minorTickMark val="none"/>
        <c:tickLblPos val="nextTo"/>
        <c:crossAx val="867930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'014'!$B$2:$B$8</c:f>
              <c:numCache/>
            </c:numRef>
          </c:xVal>
          <c:yVal>
            <c:numRef>
              <c:f>'014'!$C$2:$C$8</c:f>
              <c:numCache/>
            </c:numRef>
          </c:yVal>
          <c:smooth val="0"/>
        </c:ser>
        <c:axId val="31934994"/>
        <c:axId val="18979491"/>
      </c:scatterChart>
      <c:valAx>
        <c:axId val="31934994"/>
        <c:scaling>
          <c:orientation val="minMax"/>
        </c:scaling>
        <c:axPos val="b"/>
        <c:delete val="0"/>
        <c:numFmt formatCode="General" sourceLinked="1"/>
        <c:majorTickMark val="out"/>
        <c:minorTickMark val="none"/>
        <c:tickLblPos val="nextTo"/>
        <c:crossAx val="18979491"/>
        <c:crosses val="autoZero"/>
        <c:crossBetween val="midCat"/>
        <c:dispUnits/>
      </c:valAx>
      <c:valAx>
        <c:axId val="18979491"/>
        <c:scaling>
          <c:orientation val="minMax"/>
        </c:scaling>
        <c:axPos val="l"/>
        <c:majorGridlines/>
        <c:delete val="0"/>
        <c:numFmt formatCode="General" sourceLinked="1"/>
        <c:majorTickMark val="out"/>
        <c:minorTickMark val="none"/>
        <c:tickLblPos val="nextTo"/>
        <c:crossAx val="3193499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'015'!$B$2:$B$15</c:f>
              <c:numCache/>
            </c:numRef>
          </c:xVal>
          <c:yVal>
            <c:numRef>
              <c:f>'015'!$C$2:$C$15</c:f>
              <c:numCache/>
            </c:numRef>
          </c:yVal>
          <c:smooth val="0"/>
        </c:ser>
        <c:axId val="36597692"/>
        <c:axId val="60943773"/>
      </c:scatterChart>
      <c:valAx>
        <c:axId val="36597692"/>
        <c:scaling>
          <c:orientation val="minMax"/>
        </c:scaling>
        <c:axPos val="b"/>
        <c:delete val="0"/>
        <c:numFmt formatCode="General" sourceLinked="1"/>
        <c:majorTickMark val="out"/>
        <c:minorTickMark val="none"/>
        <c:tickLblPos val="nextTo"/>
        <c:crossAx val="60943773"/>
        <c:crosses val="autoZero"/>
        <c:crossBetween val="midCat"/>
        <c:dispUnits/>
      </c:valAx>
      <c:valAx>
        <c:axId val="60943773"/>
        <c:scaling>
          <c:orientation val="minMax"/>
        </c:scaling>
        <c:axPos val="l"/>
        <c:majorGridlines/>
        <c:delete val="0"/>
        <c:numFmt formatCode="General" sourceLinked="1"/>
        <c:majorTickMark val="out"/>
        <c:minorTickMark val="none"/>
        <c:tickLblPos val="nextTo"/>
        <c:crossAx val="3659769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'016'!$B$2:$B$15</c:f>
              <c:numCache/>
            </c:numRef>
          </c:xVal>
          <c:yVal>
            <c:numRef>
              <c:f>'016'!$C$2:$C$15</c:f>
              <c:numCache/>
            </c:numRef>
          </c:yVal>
          <c:smooth val="0"/>
        </c:ser>
        <c:axId val="11623046"/>
        <c:axId val="37498551"/>
      </c:scatterChart>
      <c:valAx>
        <c:axId val="11623046"/>
        <c:scaling>
          <c:orientation val="minMax"/>
        </c:scaling>
        <c:axPos val="b"/>
        <c:delete val="0"/>
        <c:numFmt formatCode="General" sourceLinked="1"/>
        <c:majorTickMark val="out"/>
        <c:minorTickMark val="none"/>
        <c:tickLblPos val="nextTo"/>
        <c:crossAx val="37498551"/>
        <c:crosses val="autoZero"/>
        <c:crossBetween val="midCat"/>
        <c:dispUnits/>
      </c:valAx>
      <c:valAx>
        <c:axId val="37498551"/>
        <c:scaling>
          <c:orientation val="minMax"/>
        </c:scaling>
        <c:axPos val="l"/>
        <c:majorGridlines/>
        <c:delete val="0"/>
        <c:numFmt formatCode="General" sourceLinked="1"/>
        <c:majorTickMark val="out"/>
        <c:minorTickMark val="none"/>
        <c:tickLblPos val="nextTo"/>
        <c:crossAx val="1162304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'017'!$B$2:$B$15</c:f>
              <c:numCache/>
            </c:numRef>
          </c:xVal>
          <c:yVal>
            <c:numRef>
              <c:f>'017'!$C$2:$C$15</c:f>
              <c:numCache/>
            </c:numRef>
          </c:yVal>
          <c:smooth val="0"/>
        </c:ser>
        <c:axId val="1942640"/>
        <c:axId val="17483761"/>
      </c:scatterChart>
      <c:valAx>
        <c:axId val="1942640"/>
        <c:scaling>
          <c:orientation val="minMax"/>
        </c:scaling>
        <c:axPos val="b"/>
        <c:delete val="0"/>
        <c:numFmt formatCode="General" sourceLinked="1"/>
        <c:majorTickMark val="out"/>
        <c:minorTickMark val="none"/>
        <c:tickLblPos val="nextTo"/>
        <c:crossAx val="17483761"/>
        <c:crosses val="autoZero"/>
        <c:crossBetween val="midCat"/>
        <c:dispUnits/>
      </c:valAx>
      <c:valAx>
        <c:axId val="17483761"/>
        <c:scaling>
          <c:orientation val="minMax"/>
        </c:scaling>
        <c:axPos val="l"/>
        <c:majorGridlines/>
        <c:delete val="0"/>
        <c:numFmt formatCode="General" sourceLinked="1"/>
        <c:majorTickMark val="out"/>
        <c:minorTickMark val="none"/>
        <c:tickLblPos val="nextTo"/>
        <c:crossAx val="194264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'018'!$B$2:$B$15</c:f>
              <c:numCache/>
            </c:numRef>
          </c:xVal>
          <c:yVal>
            <c:numRef>
              <c:f>'018'!$C$2:$C$15</c:f>
              <c:numCache/>
            </c:numRef>
          </c:yVal>
          <c:smooth val="0"/>
        </c:ser>
        <c:axId val="23136122"/>
        <c:axId val="6898507"/>
      </c:scatterChart>
      <c:valAx>
        <c:axId val="23136122"/>
        <c:scaling>
          <c:orientation val="minMax"/>
        </c:scaling>
        <c:axPos val="b"/>
        <c:delete val="0"/>
        <c:numFmt formatCode="General" sourceLinked="1"/>
        <c:majorTickMark val="out"/>
        <c:minorTickMark val="none"/>
        <c:tickLblPos val="nextTo"/>
        <c:crossAx val="6898507"/>
        <c:crosses val="autoZero"/>
        <c:crossBetween val="midCat"/>
        <c:dispUnits/>
      </c:valAx>
      <c:valAx>
        <c:axId val="6898507"/>
        <c:scaling>
          <c:orientation val="minMax"/>
        </c:scaling>
        <c:axPos val="l"/>
        <c:majorGridlines/>
        <c:delete val="0"/>
        <c:numFmt formatCode="General" sourceLinked="1"/>
        <c:majorTickMark val="out"/>
        <c:minorTickMark val="none"/>
        <c:tickLblPos val="nextTo"/>
        <c:crossAx val="2313612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'019'!$B$2:$B$40</c:f>
              <c:numCache/>
            </c:numRef>
          </c:xVal>
          <c:yVal>
            <c:numRef>
              <c:f>'019'!$C$2:$C$40</c:f>
              <c:numCache/>
            </c:numRef>
          </c:yVal>
          <c:smooth val="0"/>
        </c:ser>
        <c:axId val="62086564"/>
        <c:axId val="21908165"/>
      </c:scatterChart>
      <c:valAx>
        <c:axId val="62086564"/>
        <c:scaling>
          <c:orientation val="minMax"/>
        </c:scaling>
        <c:axPos val="b"/>
        <c:delete val="0"/>
        <c:numFmt formatCode="General" sourceLinked="1"/>
        <c:majorTickMark val="out"/>
        <c:minorTickMark val="none"/>
        <c:tickLblPos val="nextTo"/>
        <c:crossAx val="21908165"/>
        <c:crosses val="autoZero"/>
        <c:crossBetween val="midCat"/>
        <c:dispUnits/>
      </c:valAx>
      <c:valAx>
        <c:axId val="21908165"/>
        <c:scaling>
          <c:orientation val="minMax"/>
        </c:scaling>
        <c:axPos val="l"/>
        <c:majorGridlines/>
        <c:delete val="0"/>
        <c:numFmt formatCode="General" sourceLinked="1"/>
        <c:majorTickMark val="out"/>
        <c:minorTickMark val="none"/>
        <c:tickLblPos val="nextTo"/>
        <c:crossAx val="6208656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'002'!$B$2:$B$22</c:f>
              <c:numCache/>
            </c:numRef>
          </c:xVal>
          <c:yVal>
            <c:numRef>
              <c:f>'002'!$C$2:$C$22</c:f>
              <c:numCache/>
            </c:numRef>
          </c:yVal>
          <c:smooth val="0"/>
        </c:ser>
        <c:axId val="37436890"/>
        <c:axId val="1387691"/>
      </c:scatterChart>
      <c:valAx>
        <c:axId val="37436890"/>
        <c:scaling>
          <c:orientation val="minMax"/>
        </c:scaling>
        <c:axPos val="b"/>
        <c:delete val="0"/>
        <c:numFmt formatCode="General" sourceLinked="1"/>
        <c:majorTickMark val="out"/>
        <c:minorTickMark val="none"/>
        <c:tickLblPos val="nextTo"/>
        <c:crossAx val="1387691"/>
        <c:crosses val="autoZero"/>
        <c:crossBetween val="midCat"/>
        <c:dispUnits/>
      </c:valAx>
      <c:valAx>
        <c:axId val="1387691"/>
        <c:scaling>
          <c:orientation val="minMax"/>
        </c:scaling>
        <c:axPos val="l"/>
        <c:majorGridlines/>
        <c:delete val="0"/>
        <c:numFmt formatCode="General" sourceLinked="1"/>
        <c:majorTickMark val="out"/>
        <c:minorTickMark val="none"/>
        <c:tickLblPos val="nextTo"/>
        <c:crossAx val="3743689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'020'!$B$2:$B$20</c:f>
              <c:numCache/>
            </c:numRef>
          </c:xVal>
          <c:yVal>
            <c:numRef>
              <c:f>'020'!$C$2:$C$20</c:f>
              <c:numCache/>
            </c:numRef>
          </c:yVal>
          <c:smooth val="0"/>
        </c:ser>
        <c:axId val="62955758"/>
        <c:axId val="29730911"/>
      </c:scatterChart>
      <c:valAx>
        <c:axId val="62955758"/>
        <c:scaling>
          <c:orientation val="minMax"/>
        </c:scaling>
        <c:axPos val="b"/>
        <c:delete val="0"/>
        <c:numFmt formatCode="General" sourceLinked="1"/>
        <c:majorTickMark val="out"/>
        <c:minorTickMark val="none"/>
        <c:tickLblPos val="nextTo"/>
        <c:crossAx val="29730911"/>
        <c:crosses val="autoZero"/>
        <c:crossBetween val="midCat"/>
        <c:dispUnits/>
      </c:valAx>
      <c:valAx>
        <c:axId val="29730911"/>
        <c:scaling>
          <c:orientation val="minMax"/>
        </c:scaling>
        <c:axPos val="l"/>
        <c:majorGridlines/>
        <c:delete val="0"/>
        <c:numFmt formatCode="General" sourceLinked="1"/>
        <c:majorTickMark val="out"/>
        <c:minorTickMark val="none"/>
        <c:tickLblPos val="nextTo"/>
        <c:crossAx val="6295575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'021'!$B$2:$B$21</c:f>
              <c:numCache/>
            </c:numRef>
          </c:xVal>
          <c:yVal>
            <c:numRef>
              <c:f>'021'!$C$2:$C$21</c:f>
              <c:numCache/>
            </c:numRef>
          </c:yVal>
          <c:smooth val="0"/>
        </c:ser>
        <c:axId val="66251608"/>
        <c:axId val="59393561"/>
      </c:scatterChart>
      <c:valAx>
        <c:axId val="66251608"/>
        <c:scaling>
          <c:orientation val="minMax"/>
        </c:scaling>
        <c:axPos val="b"/>
        <c:delete val="0"/>
        <c:numFmt formatCode="General" sourceLinked="1"/>
        <c:majorTickMark val="out"/>
        <c:minorTickMark val="none"/>
        <c:tickLblPos val="nextTo"/>
        <c:crossAx val="59393561"/>
        <c:crosses val="autoZero"/>
        <c:crossBetween val="midCat"/>
        <c:dispUnits/>
      </c:valAx>
      <c:valAx>
        <c:axId val="59393561"/>
        <c:scaling>
          <c:orientation val="minMax"/>
        </c:scaling>
        <c:axPos val="l"/>
        <c:majorGridlines/>
        <c:delete val="0"/>
        <c:numFmt formatCode="General" sourceLinked="1"/>
        <c:majorTickMark val="out"/>
        <c:minorTickMark val="none"/>
        <c:tickLblPos val="nextTo"/>
        <c:crossAx val="6625160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'022'!$B$2:$B$21</c:f>
              <c:numCache/>
            </c:numRef>
          </c:xVal>
          <c:yVal>
            <c:numRef>
              <c:f>'022'!$C$2:$C$21</c:f>
              <c:numCache/>
            </c:numRef>
          </c:yVal>
          <c:smooth val="0"/>
        </c:ser>
        <c:axId val="64780002"/>
        <c:axId val="46149107"/>
      </c:scatterChart>
      <c:valAx>
        <c:axId val="64780002"/>
        <c:scaling>
          <c:orientation val="minMax"/>
        </c:scaling>
        <c:axPos val="b"/>
        <c:delete val="0"/>
        <c:numFmt formatCode="General" sourceLinked="1"/>
        <c:majorTickMark val="out"/>
        <c:minorTickMark val="none"/>
        <c:tickLblPos val="nextTo"/>
        <c:crossAx val="46149107"/>
        <c:crosses val="autoZero"/>
        <c:crossBetween val="midCat"/>
        <c:dispUnits/>
      </c:valAx>
      <c:valAx>
        <c:axId val="46149107"/>
        <c:scaling>
          <c:orientation val="minMax"/>
        </c:scaling>
        <c:axPos val="l"/>
        <c:majorGridlines/>
        <c:delete val="0"/>
        <c:numFmt formatCode="General" sourceLinked="1"/>
        <c:majorTickMark val="out"/>
        <c:minorTickMark val="none"/>
        <c:tickLblPos val="nextTo"/>
        <c:crossAx val="6478000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'023'!$B$2:$B$19</c:f>
              <c:numCache/>
            </c:numRef>
          </c:xVal>
          <c:yVal>
            <c:numRef>
              <c:f>'023'!$C$2:$C$19</c:f>
              <c:numCache/>
            </c:numRef>
          </c:yVal>
          <c:smooth val="0"/>
        </c:ser>
        <c:axId val="12688780"/>
        <c:axId val="47090157"/>
      </c:scatterChart>
      <c:valAx>
        <c:axId val="12688780"/>
        <c:scaling>
          <c:orientation val="minMax"/>
        </c:scaling>
        <c:axPos val="b"/>
        <c:delete val="0"/>
        <c:numFmt formatCode="General" sourceLinked="1"/>
        <c:majorTickMark val="out"/>
        <c:minorTickMark val="none"/>
        <c:tickLblPos val="nextTo"/>
        <c:crossAx val="47090157"/>
        <c:crosses val="autoZero"/>
        <c:crossBetween val="midCat"/>
        <c:dispUnits/>
      </c:valAx>
      <c:valAx>
        <c:axId val="47090157"/>
        <c:scaling>
          <c:orientation val="minMax"/>
        </c:scaling>
        <c:axPos val="l"/>
        <c:majorGridlines/>
        <c:delete val="0"/>
        <c:numFmt formatCode="General" sourceLinked="1"/>
        <c:majorTickMark val="out"/>
        <c:minorTickMark val="none"/>
        <c:tickLblPos val="nextTo"/>
        <c:crossAx val="1268878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'024'!$B$2:$B$30</c:f>
              <c:numCache/>
            </c:numRef>
          </c:xVal>
          <c:yVal>
            <c:numRef>
              <c:f>'024'!$C$2:$C$30</c:f>
              <c:numCache/>
            </c:numRef>
          </c:yVal>
          <c:smooth val="0"/>
        </c:ser>
        <c:axId val="21158230"/>
        <c:axId val="56206343"/>
      </c:scatterChart>
      <c:valAx>
        <c:axId val="21158230"/>
        <c:scaling>
          <c:orientation val="minMax"/>
        </c:scaling>
        <c:axPos val="b"/>
        <c:delete val="0"/>
        <c:numFmt formatCode="General" sourceLinked="1"/>
        <c:majorTickMark val="out"/>
        <c:minorTickMark val="none"/>
        <c:tickLblPos val="nextTo"/>
        <c:crossAx val="56206343"/>
        <c:crosses val="autoZero"/>
        <c:crossBetween val="midCat"/>
        <c:dispUnits/>
      </c:valAx>
      <c:valAx>
        <c:axId val="56206343"/>
        <c:scaling>
          <c:orientation val="minMax"/>
        </c:scaling>
        <c:axPos val="l"/>
        <c:majorGridlines/>
        <c:delete val="0"/>
        <c:numFmt formatCode="General" sourceLinked="1"/>
        <c:majorTickMark val="out"/>
        <c:minorTickMark val="none"/>
        <c:tickLblPos val="nextTo"/>
        <c:crossAx val="2115823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'025'!$B$2:$B$15</c:f>
              <c:numCache/>
            </c:numRef>
          </c:xVal>
          <c:yVal>
            <c:numRef>
              <c:f>'025'!$C$2:$C$15</c:f>
              <c:numCache/>
            </c:numRef>
          </c:yVal>
          <c:smooth val="0"/>
        </c:ser>
        <c:axId val="36095040"/>
        <c:axId val="56419905"/>
      </c:scatterChart>
      <c:valAx>
        <c:axId val="36095040"/>
        <c:scaling>
          <c:orientation val="minMax"/>
        </c:scaling>
        <c:axPos val="b"/>
        <c:delete val="0"/>
        <c:numFmt formatCode="General" sourceLinked="1"/>
        <c:majorTickMark val="out"/>
        <c:minorTickMark val="none"/>
        <c:tickLblPos val="nextTo"/>
        <c:crossAx val="56419905"/>
        <c:crosses val="autoZero"/>
        <c:crossBetween val="midCat"/>
        <c:dispUnits/>
      </c:valAx>
      <c:valAx>
        <c:axId val="56419905"/>
        <c:scaling>
          <c:orientation val="minMax"/>
        </c:scaling>
        <c:axPos val="l"/>
        <c:majorGridlines/>
        <c:delete val="0"/>
        <c:numFmt formatCode="General" sourceLinked="1"/>
        <c:majorTickMark val="out"/>
        <c:minorTickMark val="none"/>
        <c:tickLblPos val="nextTo"/>
        <c:crossAx val="3609504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'026'!$B$2:$B$17</c:f>
              <c:numCache/>
            </c:numRef>
          </c:xVal>
          <c:yVal>
            <c:numRef>
              <c:f>'026'!$C$2:$C$17</c:f>
              <c:numCache/>
            </c:numRef>
          </c:yVal>
          <c:smooth val="0"/>
        </c:ser>
        <c:axId val="38017098"/>
        <c:axId val="6609563"/>
      </c:scatterChart>
      <c:valAx>
        <c:axId val="38017098"/>
        <c:scaling>
          <c:orientation val="minMax"/>
        </c:scaling>
        <c:axPos val="b"/>
        <c:delete val="0"/>
        <c:numFmt formatCode="General" sourceLinked="1"/>
        <c:majorTickMark val="out"/>
        <c:minorTickMark val="none"/>
        <c:tickLblPos val="nextTo"/>
        <c:crossAx val="6609563"/>
        <c:crosses val="autoZero"/>
        <c:crossBetween val="midCat"/>
        <c:dispUnits/>
      </c:valAx>
      <c:valAx>
        <c:axId val="6609563"/>
        <c:scaling>
          <c:orientation val="minMax"/>
        </c:scaling>
        <c:axPos val="l"/>
        <c:majorGridlines/>
        <c:delete val="0"/>
        <c:numFmt formatCode="General" sourceLinked="1"/>
        <c:majorTickMark val="out"/>
        <c:minorTickMark val="none"/>
        <c:tickLblPos val="nextTo"/>
        <c:crossAx val="3801709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'027'!$B$2:$B$17</c:f>
              <c:numCache/>
            </c:numRef>
          </c:xVal>
          <c:yVal>
            <c:numRef>
              <c:f>'027'!$C$2:$C$17</c:f>
              <c:numCache/>
            </c:numRef>
          </c:yVal>
          <c:smooth val="0"/>
        </c:ser>
        <c:axId val="59486068"/>
        <c:axId val="65612565"/>
      </c:scatterChart>
      <c:valAx>
        <c:axId val="59486068"/>
        <c:scaling>
          <c:orientation val="minMax"/>
        </c:scaling>
        <c:axPos val="b"/>
        <c:delete val="0"/>
        <c:numFmt formatCode="General" sourceLinked="1"/>
        <c:majorTickMark val="out"/>
        <c:minorTickMark val="none"/>
        <c:tickLblPos val="nextTo"/>
        <c:crossAx val="65612565"/>
        <c:crosses val="autoZero"/>
        <c:crossBetween val="midCat"/>
        <c:dispUnits/>
      </c:valAx>
      <c:valAx>
        <c:axId val="65612565"/>
        <c:scaling>
          <c:orientation val="minMax"/>
        </c:scaling>
        <c:axPos val="l"/>
        <c:majorGridlines/>
        <c:delete val="0"/>
        <c:numFmt formatCode="General" sourceLinked="1"/>
        <c:majorTickMark val="out"/>
        <c:minorTickMark val="none"/>
        <c:tickLblPos val="nextTo"/>
        <c:crossAx val="5948606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'028'!$B$2:$B$8</c:f>
              <c:numCache/>
            </c:numRef>
          </c:xVal>
          <c:yVal>
            <c:numRef>
              <c:f>'028'!$C$2:$C$8</c:f>
              <c:numCache/>
            </c:numRef>
          </c:yVal>
          <c:smooth val="0"/>
        </c:ser>
        <c:axId val="53642174"/>
        <c:axId val="13017519"/>
      </c:scatterChart>
      <c:valAx>
        <c:axId val="53642174"/>
        <c:scaling>
          <c:orientation val="minMax"/>
        </c:scaling>
        <c:axPos val="b"/>
        <c:delete val="1"/>
        <c:majorTickMark val="out"/>
        <c:minorTickMark val="none"/>
        <c:tickLblPos val="nextTo"/>
        <c:crossAx val="13017519"/>
        <c:crosses val="autoZero"/>
        <c:crossBetween val="midCat"/>
        <c:dispUnits/>
      </c:valAx>
      <c:valAx>
        <c:axId val="13017519"/>
        <c:scaling>
          <c:orientation val="minMax"/>
        </c:scaling>
        <c:axPos val="l"/>
        <c:majorGridlines/>
        <c:delete val="0"/>
        <c:numFmt formatCode="General" sourceLinked="1"/>
        <c:majorTickMark val="out"/>
        <c:minorTickMark val="none"/>
        <c:tickLblPos val="nextTo"/>
        <c:crossAx val="5364217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'028'!$B$2:$B$13</c:f>
              <c:numCache/>
            </c:numRef>
          </c:xVal>
          <c:yVal>
            <c:numRef>
              <c:f>'028'!$C$2:$C$13</c:f>
              <c:numCache/>
            </c:numRef>
          </c:yVal>
          <c:smooth val="0"/>
        </c:ser>
        <c:axId val="50048808"/>
        <c:axId val="47786089"/>
      </c:scatterChart>
      <c:valAx>
        <c:axId val="50048808"/>
        <c:scaling>
          <c:orientation val="minMax"/>
        </c:scaling>
        <c:axPos val="b"/>
        <c:delete val="0"/>
        <c:numFmt formatCode="General" sourceLinked="1"/>
        <c:majorTickMark val="out"/>
        <c:minorTickMark val="none"/>
        <c:tickLblPos val="nextTo"/>
        <c:crossAx val="47786089"/>
        <c:crosses val="autoZero"/>
        <c:crossBetween val="midCat"/>
        <c:dispUnits/>
      </c:valAx>
      <c:valAx>
        <c:axId val="47786089"/>
        <c:scaling>
          <c:orientation val="minMax"/>
        </c:scaling>
        <c:axPos val="l"/>
        <c:majorGridlines/>
        <c:delete val="0"/>
        <c:numFmt formatCode="General" sourceLinked="1"/>
        <c:majorTickMark val="out"/>
        <c:minorTickMark val="none"/>
        <c:tickLblPos val="nextTo"/>
        <c:crossAx val="5004880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'003'!$B$2:$B$8</c:f>
              <c:numCache/>
            </c:numRef>
          </c:xVal>
          <c:yVal>
            <c:numRef>
              <c:f>'003'!$C$2:$C$8</c:f>
              <c:numCache/>
            </c:numRef>
          </c:yVal>
          <c:smooth val="0"/>
        </c:ser>
        <c:axId val="12489220"/>
        <c:axId val="45294117"/>
      </c:scatterChart>
      <c:valAx>
        <c:axId val="12489220"/>
        <c:scaling>
          <c:orientation val="minMax"/>
        </c:scaling>
        <c:axPos val="b"/>
        <c:delete val="0"/>
        <c:numFmt formatCode="General" sourceLinked="1"/>
        <c:majorTickMark val="out"/>
        <c:minorTickMark val="none"/>
        <c:tickLblPos val="nextTo"/>
        <c:crossAx val="45294117"/>
        <c:crosses val="autoZero"/>
        <c:crossBetween val="midCat"/>
        <c:dispUnits/>
      </c:valAx>
      <c:valAx>
        <c:axId val="45294117"/>
        <c:scaling>
          <c:orientation val="minMax"/>
        </c:scaling>
        <c:axPos val="l"/>
        <c:majorGridlines/>
        <c:delete val="0"/>
        <c:numFmt formatCode="General" sourceLinked="1"/>
        <c:majorTickMark val="out"/>
        <c:minorTickMark val="none"/>
        <c:tickLblPos val="nextTo"/>
        <c:crossAx val="1248922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'029'!$B$2:$B$17</c:f>
              <c:numCache/>
            </c:numRef>
          </c:xVal>
          <c:yVal>
            <c:numRef>
              <c:f>'029'!$C$2:$C$17</c:f>
              <c:numCache/>
            </c:numRef>
          </c:yVal>
          <c:smooth val="0"/>
        </c:ser>
        <c:axId val="27421618"/>
        <c:axId val="45467971"/>
      </c:scatterChart>
      <c:valAx>
        <c:axId val="27421618"/>
        <c:scaling>
          <c:orientation val="minMax"/>
        </c:scaling>
        <c:axPos val="b"/>
        <c:delete val="0"/>
        <c:numFmt formatCode="General" sourceLinked="1"/>
        <c:majorTickMark val="out"/>
        <c:minorTickMark val="none"/>
        <c:tickLblPos val="nextTo"/>
        <c:crossAx val="45467971"/>
        <c:crosses val="autoZero"/>
        <c:crossBetween val="midCat"/>
        <c:dispUnits/>
      </c:valAx>
      <c:valAx>
        <c:axId val="45467971"/>
        <c:scaling>
          <c:orientation val="minMax"/>
        </c:scaling>
        <c:axPos val="l"/>
        <c:majorGridlines/>
        <c:delete val="0"/>
        <c:numFmt formatCode="General" sourceLinked="1"/>
        <c:majorTickMark val="out"/>
        <c:minorTickMark val="none"/>
        <c:tickLblPos val="nextTo"/>
        <c:crossAx val="2742161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'030'!$B$2:$B$12</c:f>
              <c:numCache/>
            </c:numRef>
          </c:xVal>
          <c:yVal>
            <c:numRef>
              <c:f>'030'!$C$2:$C$12</c:f>
              <c:numCache/>
            </c:numRef>
          </c:yVal>
          <c:smooth val="0"/>
        </c:ser>
        <c:axId val="6558556"/>
        <c:axId val="59027005"/>
      </c:scatterChart>
      <c:valAx>
        <c:axId val="6558556"/>
        <c:scaling>
          <c:orientation val="minMax"/>
        </c:scaling>
        <c:axPos val="b"/>
        <c:delete val="0"/>
        <c:numFmt formatCode="General" sourceLinked="1"/>
        <c:majorTickMark val="out"/>
        <c:minorTickMark val="none"/>
        <c:tickLblPos val="nextTo"/>
        <c:crossAx val="59027005"/>
        <c:crosses val="autoZero"/>
        <c:crossBetween val="midCat"/>
        <c:dispUnits/>
      </c:valAx>
      <c:valAx>
        <c:axId val="59027005"/>
        <c:scaling>
          <c:orientation val="minMax"/>
        </c:scaling>
        <c:axPos val="l"/>
        <c:majorGridlines/>
        <c:delete val="0"/>
        <c:numFmt formatCode="General" sourceLinked="1"/>
        <c:majorTickMark val="out"/>
        <c:minorTickMark val="none"/>
        <c:tickLblPos val="nextTo"/>
        <c:crossAx val="655855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'031'!$B$2:$B$17</c:f>
              <c:numCache/>
            </c:numRef>
          </c:xVal>
          <c:yVal>
            <c:numRef>
              <c:f>'031'!$C$2:$C$17</c:f>
              <c:numCache/>
            </c:numRef>
          </c:yVal>
          <c:smooth val="0"/>
        </c:ser>
        <c:axId val="61480998"/>
        <c:axId val="16458071"/>
      </c:scatterChart>
      <c:valAx>
        <c:axId val="61480998"/>
        <c:scaling>
          <c:orientation val="minMax"/>
        </c:scaling>
        <c:axPos val="b"/>
        <c:delete val="0"/>
        <c:numFmt formatCode="General" sourceLinked="1"/>
        <c:majorTickMark val="out"/>
        <c:minorTickMark val="none"/>
        <c:tickLblPos val="nextTo"/>
        <c:crossAx val="16458071"/>
        <c:crosses val="autoZero"/>
        <c:crossBetween val="midCat"/>
        <c:dispUnits/>
      </c:valAx>
      <c:valAx>
        <c:axId val="16458071"/>
        <c:scaling>
          <c:orientation val="minMax"/>
        </c:scaling>
        <c:axPos val="l"/>
        <c:majorGridlines/>
        <c:delete val="0"/>
        <c:numFmt formatCode="General" sourceLinked="1"/>
        <c:majorTickMark val="out"/>
        <c:minorTickMark val="none"/>
        <c:tickLblPos val="nextTo"/>
        <c:crossAx val="6148099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'032'!$B$2:$B$17</c:f>
              <c:numCache/>
            </c:numRef>
          </c:xVal>
          <c:yVal>
            <c:numRef>
              <c:f>'032'!$C$2:$C$17</c:f>
              <c:numCache/>
            </c:numRef>
          </c:yVal>
          <c:smooth val="0"/>
        </c:ser>
        <c:axId val="13904912"/>
        <c:axId val="58035345"/>
      </c:scatterChart>
      <c:valAx>
        <c:axId val="13904912"/>
        <c:scaling>
          <c:orientation val="minMax"/>
        </c:scaling>
        <c:axPos val="b"/>
        <c:delete val="0"/>
        <c:numFmt formatCode="General" sourceLinked="1"/>
        <c:majorTickMark val="out"/>
        <c:minorTickMark val="none"/>
        <c:tickLblPos val="nextTo"/>
        <c:crossAx val="58035345"/>
        <c:crosses val="autoZero"/>
        <c:crossBetween val="midCat"/>
        <c:dispUnits/>
      </c:valAx>
      <c:valAx>
        <c:axId val="58035345"/>
        <c:scaling>
          <c:orientation val="minMax"/>
        </c:scaling>
        <c:axPos val="l"/>
        <c:majorGridlines/>
        <c:delete val="0"/>
        <c:numFmt formatCode="General" sourceLinked="1"/>
        <c:majorTickMark val="out"/>
        <c:minorTickMark val="none"/>
        <c:tickLblPos val="nextTo"/>
        <c:crossAx val="1390491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'033'!$B$2:$B$17</c:f>
              <c:numCache/>
            </c:numRef>
          </c:xVal>
          <c:yVal>
            <c:numRef>
              <c:f>'033'!$C$2:$C$17</c:f>
              <c:numCache/>
            </c:numRef>
          </c:yVal>
          <c:smooth val="0"/>
        </c:ser>
        <c:axId val="52556058"/>
        <c:axId val="3242475"/>
      </c:scatterChart>
      <c:valAx>
        <c:axId val="52556058"/>
        <c:scaling>
          <c:orientation val="minMax"/>
        </c:scaling>
        <c:axPos val="b"/>
        <c:delete val="0"/>
        <c:numFmt formatCode="General" sourceLinked="1"/>
        <c:majorTickMark val="out"/>
        <c:minorTickMark val="none"/>
        <c:tickLblPos val="nextTo"/>
        <c:crossAx val="3242475"/>
        <c:crosses val="autoZero"/>
        <c:crossBetween val="midCat"/>
        <c:dispUnits/>
      </c:valAx>
      <c:valAx>
        <c:axId val="3242475"/>
        <c:scaling>
          <c:orientation val="minMax"/>
        </c:scaling>
        <c:axPos val="l"/>
        <c:majorGridlines/>
        <c:delete val="0"/>
        <c:numFmt formatCode="General" sourceLinked="1"/>
        <c:majorTickMark val="out"/>
        <c:minorTickMark val="none"/>
        <c:tickLblPos val="nextTo"/>
        <c:crossAx val="5255605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'034'!$B$2:$B$18</c:f>
              <c:numCache/>
            </c:numRef>
          </c:xVal>
          <c:yVal>
            <c:numRef>
              <c:f>'034'!$C$2:$C$18</c:f>
              <c:numCache/>
            </c:numRef>
          </c:yVal>
          <c:smooth val="0"/>
        </c:ser>
        <c:axId val="29182276"/>
        <c:axId val="61313893"/>
      </c:scatterChart>
      <c:valAx>
        <c:axId val="29182276"/>
        <c:scaling>
          <c:orientation val="minMax"/>
        </c:scaling>
        <c:axPos val="b"/>
        <c:delete val="0"/>
        <c:numFmt formatCode="General" sourceLinked="1"/>
        <c:majorTickMark val="out"/>
        <c:minorTickMark val="none"/>
        <c:tickLblPos val="nextTo"/>
        <c:crossAx val="61313893"/>
        <c:crosses val="autoZero"/>
        <c:crossBetween val="midCat"/>
        <c:dispUnits/>
      </c:valAx>
      <c:valAx>
        <c:axId val="61313893"/>
        <c:scaling>
          <c:orientation val="minMax"/>
        </c:scaling>
        <c:axPos val="l"/>
        <c:majorGridlines/>
        <c:delete val="0"/>
        <c:numFmt formatCode="General" sourceLinked="1"/>
        <c:majorTickMark val="out"/>
        <c:minorTickMark val="none"/>
        <c:tickLblPos val="nextTo"/>
        <c:crossAx val="2918227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'035'!$B$2:$B$21</c:f>
              <c:numCache/>
            </c:numRef>
          </c:xVal>
          <c:yVal>
            <c:numRef>
              <c:f>'035'!$C$2:$C$21</c:f>
              <c:numCache/>
            </c:numRef>
          </c:yVal>
          <c:smooth val="0"/>
        </c:ser>
        <c:axId val="14954126"/>
        <c:axId val="369407"/>
      </c:scatterChart>
      <c:valAx>
        <c:axId val="14954126"/>
        <c:scaling>
          <c:orientation val="minMax"/>
        </c:scaling>
        <c:axPos val="b"/>
        <c:delete val="0"/>
        <c:numFmt formatCode="General" sourceLinked="1"/>
        <c:majorTickMark val="out"/>
        <c:minorTickMark val="none"/>
        <c:tickLblPos val="nextTo"/>
        <c:crossAx val="369407"/>
        <c:crosses val="autoZero"/>
        <c:crossBetween val="midCat"/>
        <c:dispUnits/>
      </c:valAx>
      <c:valAx>
        <c:axId val="369407"/>
        <c:scaling>
          <c:orientation val="minMax"/>
        </c:scaling>
        <c:axPos val="l"/>
        <c:majorGridlines/>
        <c:delete val="0"/>
        <c:numFmt formatCode="General" sourceLinked="1"/>
        <c:majorTickMark val="out"/>
        <c:minorTickMark val="none"/>
        <c:tickLblPos val="nextTo"/>
        <c:crossAx val="1495412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'036'!$B$2:$B$20</c:f>
              <c:numCache/>
            </c:numRef>
          </c:xVal>
          <c:yVal>
            <c:numRef>
              <c:f>'036'!$C$2:$C$20</c:f>
              <c:numCache/>
            </c:numRef>
          </c:yVal>
          <c:smooth val="0"/>
        </c:ser>
        <c:axId val="3324664"/>
        <c:axId val="29921977"/>
      </c:scatterChart>
      <c:valAx>
        <c:axId val="3324664"/>
        <c:scaling>
          <c:orientation val="minMax"/>
        </c:scaling>
        <c:axPos val="b"/>
        <c:delete val="0"/>
        <c:numFmt formatCode="General" sourceLinked="1"/>
        <c:majorTickMark val="out"/>
        <c:minorTickMark val="none"/>
        <c:tickLblPos val="nextTo"/>
        <c:crossAx val="29921977"/>
        <c:crosses val="autoZero"/>
        <c:crossBetween val="midCat"/>
        <c:dispUnits/>
      </c:valAx>
      <c:valAx>
        <c:axId val="29921977"/>
        <c:scaling>
          <c:orientation val="minMax"/>
        </c:scaling>
        <c:axPos val="l"/>
        <c:majorGridlines/>
        <c:delete val="0"/>
        <c:numFmt formatCode="General" sourceLinked="1"/>
        <c:majorTickMark val="out"/>
        <c:minorTickMark val="none"/>
        <c:tickLblPos val="nextTo"/>
        <c:crossAx val="332466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'037'!$B$2:$B$15</c:f>
              <c:numCache/>
            </c:numRef>
          </c:xVal>
          <c:yVal>
            <c:numRef>
              <c:f>'037'!$C$2:$C$15</c:f>
              <c:numCache/>
            </c:numRef>
          </c:yVal>
          <c:smooth val="0"/>
        </c:ser>
        <c:axId val="862338"/>
        <c:axId val="7761043"/>
      </c:scatterChart>
      <c:valAx>
        <c:axId val="862338"/>
        <c:scaling>
          <c:orientation val="minMax"/>
        </c:scaling>
        <c:axPos val="b"/>
        <c:delete val="0"/>
        <c:numFmt formatCode="General" sourceLinked="1"/>
        <c:majorTickMark val="out"/>
        <c:minorTickMark val="none"/>
        <c:tickLblPos val="nextTo"/>
        <c:crossAx val="7761043"/>
        <c:crosses val="autoZero"/>
        <c:crossBetween val="midCat"/>
        <c:dispUnits/>
      </c:valAx>
      <c:valAx>
        <c:axId val="7761043"/>
        <c:scaling>
          <c:orientation val="minMax"/>
        </c:scaling>
        <c:axPos val="l"/>
        <c:majorGridlines/>
        <c:delete val="0"/>
        <c:numFmt formatCode="General" sourceLinked="1"/>
        <c:majorTickMark val="out"/>
        <c:minorTickMark val="none"/>
        <c:tickLblPos val="nextTo"/>
        <c:crossAx val="86233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'038'!$B$2:$B$15</c:f>
              <c:numCache/>
            </c:numRef>
          </c:xVal>
          <c:yVal>
            <c:numRef>
              <c:f>'038'!$C$2:$C$15</c:f>
              <c:numCache/>
            </c:numRef>
          </c:yVal>
          <c:smooth val="0"/>
        </c:ser>
        <c:axId val="2740524"/>
        <c:axId val="24664717"/>
      </c:scatterChart>
      <c:valAx>
        <c:axId val="2740524"/>
        <c:scaling>
          <c:orientation val="minMax"/>
        </c:scaling>
        <c:axPos val="b"/>
        <c:delete val="0"/>
        <c:numFmt formatCode="General" sourceLinked="1"/>
        <c:majorTickMark val="out"/>
        <c:minorTickMark val="none"/>
        <c:tickLblPos val="nextTo"/>
        <c:crossAx val="24664717"/>
        <c:crosses val="autoZero"/>
        <c:crossBetween val="midCat"/>
        <c:dispUnits/>
      </c:valAx>
      <c:valAx>
        <c:axId val="24664717"/>
        <c:scaling>
          <c:orientation val="minMax"/>
        </c:scaling>
        <c:axPos val="l"/>
        <c:majorGridlines/>
        <c:delete val="0"/>
        <c:numFmt formatCode="General" sourceLinked="1"/>
        <c:majorTickMark val="out"/>
        <c:minorTickMark val="none"/>
        <c:tickLblPos val="nextTo"/>
        <c:crossAx val="2740524"/>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'004'!$B$2:$B$18</c:f>
              <c:numCache/>
            </c:numRef>
          </c:xVal>
          <c:yVal>
            <c:numRef>
              <c:f>'004'!$C$2:$C$18</c:f>
              <c:numCache/>
            </c:numRef>
          </c:yVal>
          <c:smooth val="0"/>
        </c:ser>
        <c:axId val="4993870"/>
        <c:axId val="44944831"/>
      </c:scatterChart>
      <c:valAx>
        <c:axId val="4993870"/>
        <c:scaling>
          <c:orientation val="minMax"/>
        </c:scaling>
        <c:axPos val="b"/>
        <c:delete val="0"/>
        <c:numFmt formatCode="General" sourceLinked="1"/>
        <c:majorTickMark val="out"/>
        <c:minorTickMark val="none"/>
        <c:tickLblPos val="nextTo"/>
        <c:crossAx val="44944831"/>
        <c:crosses val="autoZero"/>
        <c:crossBetween val="midCat"/>
        <c:dispUnits/>
      </c:valAx>
      <c:valAx>
        <c:axId val="44944831"/>
        <c:scaling>
          <c:orientation val="minMax"/>
        </c:scaling>
        <c:axPos val="l"/>
        <c:majorGridlines/>
        <c:delete val="0"/>
        <c:numFmt formatCode="General" sourceLinked="1"/>
        <c:majorTickMark val="out"/>
        <c:minorTickMark val="none"/>
        <c:tickLblPos val="nextTo"/>
        <c:crossAx val="4993870"/>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'039'!$B$2:$B$15</c:f>
              <c:numCache/>
            </c:numRef>
          </c:xVal>
          <c:yVal>
            <c:numRef>
              <c:f>'039'!$C$2:$C$15</c:f>
              <c:numCache/>
            </c:numRef>
          </c:yVal>
          <c:smooth val="0"/>
        </c:ser>
        <c:axId val="20655862"/>
        <c:axId val="51685031"/>
      </c:scatterChart>
      <c:valAx>
        <c:axId val="20655862"/>
        <c:scaling>
          <c:orientation val="minMax"/>
        </c:scaling>
        <c:axPos val="b"/>
        <c:delete val="0"/>
        <c:numFmt formatCode="General" sourceLinked="1"/>
        <c:majorTickMark val="out"/>
        <c:minorTickMark val="none"/>
        <c:tickLblPos val="nextTo"/>
        <c:crossAx val="51685031"/>
        <c:crosses val="autoZero"/>
        <c:crossBetween val="midCat"/>
        <c:dispUnits/>
      </c:valAx>
      <c:valAx>
        <c:axId val="51685031"/>
        <c:scaling>
          <c:orientation val="minMax"/>
        </c:scaling>
        <c:axPos val="l"/>
        <c:majorGridlines/>
        <c:delete val="0"/>
        <c:numFmt formatCode="General" sourceLinked="1"/>
        <c:majorTickMark val="out"/>
        <c:minorTickMark val="none"/>
        <c:tickLblPos val="nextTo"/>
        <c:crossAx val="20655862"/>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'040'!$B$2:$B$15</c:f>
              <c:numCache/>
            </c:numRef>
          </c:xVal>
          <c:yVal>
            <c:numRef>
              <c:f>'040'!$C$2:$C$15</c:f>
              <c:numCache/>
            </c:numRef>
          </c:yVal>
          <c:smooth val="0"/>
        </c:ser>
        <c:axId val="62512096"/>
        <c:axId val="25737953"/>
      </c:scatterChart>
      <c:valAx>
        <c:axId val="62512096"/>
        <c:scaling>
          <c:orientation val="minMax"/>
        </c:scaling>
        <c:axPos val="b"/>
        <c:delete val="0"/>
        <c:numFmt formatCode="General" sourceLinked="1"/>
        <c:majorTickMark val="out"/>
        <c:minorTickMark val="none"/>
        <c:tickLblPos val="nextTo"/>
        <c:crossAx val="25737953"/>
        <c:crosses val="autoZero"/>
        <c:crossBetween val="midCat"/>
        <c:dispUnits/>
      </c:valAx>
      <c:valAx>
        <c:axId val="25737953"/>
        <c:scaling>
          <c:orientation val="minMax"/>
        </c:scaling>
        <c:axPos val="l"/>
        <c:majorGridlines/>
        <c:delete val="0"/>
        <c:numFmt formatCode="General" sourceLinked="1"/>
        <c:majorTickMark val="out"/>
        <c:minorTickMark val="none"/>
        <c:tickLblPos val="nextTo"/>
        <c:crossAx val="6251209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'041'!$B$2:$B$15</c:f>
              <c:numCache/>
            </c:numRef>
          </c:xVal>
          <c:yVal>
            <c:numRef>
              <c:f>'041'!$C$2:$C$15</c:f>
              <c:numCache/>
            </c:numRef>
          </c:yVal>
          <c:smooth val="0"/>
        </c:ser>
        <c:axId val="30314986"/>
        <c:axId val="4399419"/>
      </c:scatterChart>
      <c:valAx>
        <c:axId val="30314986"/>
        <c:scaling>
          <c:orientation val="minMax"/>
        </c:scaling>
        <c:axPos val="b"/>
        <c:delete val="0"/>
        <c:numFmt formatCode="General" sourceLinked="1"/>
        <c:majorTickMark val="out"/>
        <c:minorTickMark val="none"/>
        <c:tickLblPos val="nextTo"/>
        <c:crossAx val="4399419"/>
        <c:crosses val="autoZero"/>
        <c:crossBetween val="midCat"/>
        <c:dispUnits/>
      </c:valAx>
      <c:valAx>
        <c:axId val="4399419"/>
        <c:scaling>
          <c:orientation val="minMax"/>
        </c:scaling>
        <c:axPos val="l"/>
        <c:majorGridlines/>
        <c:delete val="0"/>
        <c:numFmt formatCode="General" sourceLinked="1"/>
        <c:majorTickMark val="out"/>
        <c:minorTickMark val="none"/>
        <c:tickLblPos val="nextTo"/>
        <c:crossAx val="3031498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'005'!$B$2:$B$16</c:f>
              <c:numCache/>
            </c:numRef>
          </c:xVal>
          <c:yVal>
            <c:numRef>
              <c:f>'005'!$C$2:$C$16</c:f>
              <c:numCache/>
            </c:numRef>
          </c:yVal>
          <c:smooth val="0"/>
        </c:ser>
        <c:axId val="1850296"/>
        <c:axId val="16652665"/>
      </c:scatterChart>
      <c:valAx>
        <c:axId val="1850296"/>
        <c:scaling>
          <c:orientation val="minMax"/>
        </c:scaling>
        <c:axPos val="b"/>
        <c:delete val="0"/>
        <c:numFmt formatCode="General" sourceLinked="1"/>
        <c:majorTickMark val="out"/>
        <c:minorTickMark val="none"/>
        <c:tickLblPos val="nextTo"/>
        <c:crossAx val="16652665"/>
        <c:crosses val="autoZero"/>
        <c:crossBetween val="midCat"/>
        <c:dispUnits/>
      </c:valAx>
      <c:valAx>
        <c:axId val="16652665"/>
        <c:scaling>
          <c:orientation val="minMax"/>
        </c:scaling>
        <c:axPos val="l"/>
        <c:majorGridlines/>
        <c:delete val="0"/>
        <c:numFmt formatCode="General" sourceLinked="1"/>
        <c:majorTickMark val="out"/>
        <c:minorTickMark val="none"/>
        <c:tickLblPos val="nextTo"/>
        <c:crossAx val="185029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'006'!$B$2:$B$15</c:f>
              <c:numCache/>
            </c:numRef>
          </c:xVal>
          <c:yVal>
            <c:numRef>
              <c:f>'006'!$C$2:$C$15</c:f>
              <c:numCache/>
            </c:numRef>
          </c:yVal>
          <c:smooth val="0"/>
        </c:ser>
        <c:axId val="15656258"/>
        <c:axId val="6688595"/>
      </c:scatterChart>
      <c:valAx>
        <c:axId val="15656258"/>
        <c:scaling>
          <c:orientation val="minMax"/>
        </c:scaling>
        <c:axPos val="b"/>
        <c:delete val="0"/>
        <c:numFmt formatCode="General" sourceLinked="1"/>
        <c:majorTickMark val="out"/>
        <c:minorTickMark val="none"/>
        <c:tickLblPos val="nextTo"/>
        <c:crossAx val="6688595"/>
        <c:crosses val="autoZero"/>
        <c:crossBetween val="midCat"/>
        <c:dispUnits/>
      </c:valAx>
      <c:valAx>
        <c:axId val="6688595"/>
        <c:scaling>
          <c:orientation val="minMax"/>
        </c:scaling>
        <c:axPos val="l"/>
        <c:majorGridlines/>
        <c:delete val="0"/>
        <c:numFmt formatCode="General" sourceLinked="1"/>
        <c:majorTickMark val="out"/>
        <c:minorTickMark val="none"/>
        <c:tickLblPos val="nextTo"/>
        <c:crossAx val="1565625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'007'!$B$2:$B$5</c:f>
              <c:numCache/>
            </c:numRef>
          </c:xVal>
          <c:yVal>
            <c:numRef>
              <c:f>'007'!$C$2:$C$5</c:f>
              <c:numCache/>
            </c:numRef>
          </c:yVal>
          <c:smooth val="0"/>
        </c:ser>
        <c:axId val="60197356"/>
        <c:axId val="4905293"/>
      </c:scatterChart>
      <c:valAx>
        <c:axId val="60197356"/>
        <c:scaling>
          <c:orientation val="minMax"/>
        </c:scaling>
        <c:axPos val="b"/>
        <c:delete val="0"/>
        <c:numFmt formatCode="General" sourceLinked="1"/>
        <c:majorTickMark val="out"/>
        <c:minorTickMark val="none"/>
        <c:tickLblPos val="nextTo"/>
        <c:crossAx val="4905293"/>
        <c:crosses val="autoZero"/>
        <c:crossBetween val="midCat"/>
        <c:dispUnits/>
      </c:valAx>
      <c:valAx>
        <c:axId val="4905293"/>
        <c:scaling>
          <c:orientation val="minMax"/>
        </c:scaling>
        <c:axPos val="l"/>
        <c:majorGridlines/>
        <c:delete val="0"/>
        <c:numFmt formatCode="General" sourceLinked="1"/>
        <c:majorTickMark val="out"/>
        <c:minorTickMark val="none"/>
        <c:tickLblPos val="nextTo"/>
        <c:crossAx val="6019735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'008'!$B$2:$B$11</c:f>
              <c:numCache/>
            </c:numRef>
          </c:xVal>
          <c:yVal>
            <c:numRef>
              <c:f>'008'!$C$2:$C$11</c:f>
              <c:numCache/>
            </c:numRef>
          </c:yVal>
          <c:smooth val="0"/>
        </c:ser>
        <c:axId val="44147638"/>
        <c:axId val="61784423"/>
      </c:scatterChart>
      <c:valAx>
        <c:axId val="44147638"/>
        <c:scaling>
          <c:orientation val="minMax"/>
        </c:scaling>
        <c:axPos val="b"/>
        <c:delete val="0"/>
        <c:numFmt formatCode="General" sourceLinked="1"/>
        <c:majorTickMark val="out"/>
        <c:minorTickMark val="none"/>
        <c:tickLblPos val="nextTo"/>
        <c:crossAx val="61784423"/>
        <c:crosses val="autoZero"/>
        <c:crossBetween val="midCat"/>
        <c:dispUnits/>
      </c:valAx>
      <c:valAx>
        <c:axId val="61784423"/>
        <c:scaling>
          <c:orientation val="minMax"/>
        </c:scaling>
        <c:axPos val="l"/>
        <c:majorGridlines/>
        <c:delete val="0"/>
        <c:numFmt formatCode="General" sourceLinked="1"/>
        <c:majorTickMark val="out"/>
        <c:minorTickMark val="none"/>
        <c:tickLblPos val="nextTo"/>
        <c:crossAx val="44147638"/>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'009'!$D$2:$D$8</c:f>
              <c:numCache/>
            </c:numRef>
          </c:xVal>
          <c:yVal>
            <c:numRef>
              <c:f>'009'!$E$2:$E$8</c:f>
              <c:numCache/>
            </c:numRef>
          </c:yVal>
          <c:smooth val="0"/>
        </c:ser>
        <c:axId val="19188896"/>
        <c:axId val="38482337"/>
      </c:scatterChart>
      <c:valAx>
        <c:axId val="19188896"/>
        <c:scaling>
          <c:orientation val="minMax"/>
        </c:scaling>
        <c:axPos val="b"/>
        <c:delete val="0"/>
        <c:numFmt formatCode="General" sourceLinked="1"/>
        <c:majorTickMark val="out"/>
        <c:minorTickMark val="none"/>
        <c:tickLblPos val="nextTo"/>
        <c:crossAx val="38482337"/>
        <c:crosses val="autoZero"/>
        <c:crossBetween val="midCat"/>
        <c:dispUnits/>
      </c:valAx>
      <c:valAx>
        <c:axId val="38482337"/>
        <c:scaling>
          <c:orientation val="minMax"/>
        </c:scaling>
        <c:axPos val="l"/>
        <c:majorGridlines/>
        <c:delete val="0"/>
        <c:numFmt formatCode="General" sourceLinked="1"/>
        <c:majorTickMark val="out"/>
        <c:minorTickMark val="none"/>
        <c:tickLblPos val="nextTo"/>
        <c:crossAx val="19188896"/>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5.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36.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37.xml" /></Relationships>
</file>

<file path=xl/drawings/_rels/drawing37.xml.rels><?xml version="1.0" encoding="utf-8" standalone="yes"?><Relationships xmlns="http://schemas.openxmlformats.org/package/2006/relationships"><Relationship Id="rId1" Type="http://schemas.openxmlformats.org/officeDocument/2006/relationships/chart" Target="/xl/charts/chart38.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39.xml" /></Relationships>
</file>

<file path=xl/drawings/_rels/drawing39.xml.rels><?xml version="1.0" encoding="utf-8" standalone="yes"?><Relationships xmlns="http://schemas.openxmlformats.org/package/2006/relationships"><Relationship Id="rId1" Type="http://schemas.openxmlformats.org/officeDocument/2006/relationships/chart" Target="/xl/charts/chart4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0.xml.rels><?xml version="1.0" encoding="utf-8" standalone="yes"?><Relationships xmlns="http://schemas.openxmlformats.org/package/2006/relationships"><Relationship Id="rId1" Type="http://schemas.openxmlformats.org/officeDocument/2006/relationships/chart" Target="/xl/charts/chart41.xml" /></Relationships>
</file>

<file path=xl/drawings/_rels/drawing41.xml.rels><?xml version="1.0" encoding="utf-8" standalone="yes"?><Relationships xmlns="http://schemas.openxmlformats.org/package/2006/relationships"><Relationship Id="rId1" Type="http://schemas.openxmlformats.org/officeDocument/2006/relationships/chart" Target="/xl/charts/chart4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28575</xdr:rowOff>
    </xdr:from>
    <xdr:to>
      <xdr:col>12</xdr:col>
      <xdr:colOff>590550</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3"/>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2"/>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10</xdr:row>
      <xdr:rowOff>28575</xdr:rowOff>
    </xdr:from>
    <xdr:to>
      <xdr:col>13</xdr:col>
      <xdr:colOff>238125</xdr:colOff>
      <xdr:row>31</xdr:row>
      <xdr:rowOff>95250</xdr:rowOff>
    </xdr:to>
    <xdr:graphicFrame>
      <xdr:nvGraphicFramePr>
        <xdr:cNvPr id="1" name="Chart 1"/>
        <xdr:cNvGraphicFramePr/>
      </xdr:nvGraphicFramePr>
      <xdr:xfrm>
        <a:off x="2724150" y="1647825"/>
        <a:ext cx="5438775" cy="346710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2"/>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4"/>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2"/>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2"/>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11</xdr:row>
      <xdr:rowOff>28575</xdr:rowOff>
    </xdr:from>
    <xdr:to>
      <xdr:col>13</xdr:col>
      <xdr:colOff>238125</xdr:colOff>
      <xdr:row>33</xdr:row>
      <xdr:rowOff>95250</xdr:rowOff>
    </xdr:to>
    <xdr:graphicFrame>
      <xdr:nvGraphicFramePr>
        <xdr:cNvPr id="2" name="Chart 2"/>
        <xdr:cNvGraphicFramePr/>
      </xdr:nvGraphicFramePr>
      <xdr:xfrm>
        <a:off x="2724150" y="1809750"/>
        <a:ext cx="5438775" cy="3629025"/>
      </xdr:xfrm>
      <a:graphic>
        <a:graphicData uri="http://schemas.openxmlformats.org/drawingml/2006/chart">
          <c:chart xmlns:c="http://schemas.openxmlformats.org/drawingml/2006/chart" r:id="rId2"/>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28575</xdr:rowOff>
    </xdr:from>
    <xdr:to>
      <xdr:col>12</xdr:col>
      <xdr:colOff>590550</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2"/>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28575</xdr:rowOff>
    </xdr:from>
    <xdr:to>
      <xdr:col>12</xdr:col>
      <xdr:colOff>590550</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28575</xdr:rowOff>
    </xdr:from>
    <xdr:to>
      <xdr:col>12</xdr:col>
      <xdr:colOff>590550</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11</xdr:row>
      <xdr:rowOff>28575</xdr:rowOff>
    </xdr:from>
    <xdr:to>
      <xdr:col>12</xdr:col>
      <xdr:colOff>590550</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285750</xdr:colOff>
      <xdr:row>11</xdr:row>
      <xdr:rowOff>28575</xdr:rowOff>
    </xdr:from>
    <xdr:to>
      <xdr:col>13</xdr:col>
      <xdr:colOff>238125</xdr:colOff>
      <xdr:row>33</xdr:row>
      <xdr:rowOff>95250</xdr:rowOff>
    </xdr:to>
    <xdr:graphicFrame>
      <xdr:nvGraphicFramePr>
        <xdr:cNvPr id="1" name="Chart 1"/>
        <xdr:cNvGraphicFramePr/>
      </xdr:nvGraphicFramePr>
      <xdr:xfrm>
        <a:off x="2724150" y="1809750"/>
        <a:ext cx="5438775" cy="3629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11</xdr:row>
      <xdr:rowOff>28575</xdr:rowOff>
    </xdr:from>
    <xdr:to>
      <xdr:col>14</xdr:col>
      <xdr:colOff>590550</xdr:colOff>
      <xdr:row>33</xdr:row>
      <xdr:rowOff>95250</xdr:rowOff>
    </xdr:to>
    <xdr:graphicFrame>
      <xdr:nvGraphicFramePr>
        <xdr:cNvPr id="1" name="Chart 1"/>
        <xdr:cNvGraphicFramePr/>
      </xdr:nvGraphicFramePr>
      <xdr:xfrm>
        <a:off x="3943350" y="1809750"/>
        <a:ext cx="5438775" cy="3629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R_Calc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pecies Codes"/>
      <sheetName val="001"/>
      <sheetName val="002"/>
      <sheetName val="003"/>
      <sheetName val="004"/>
      <sheetName val="006"/>
      <sheetName val="005"/>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 val="030"/>
      <sheetName val="031"/>
      <sheetName val="032"/>
      <sheetName val="033"/>
      <sheetName val="034"/>
      <sheetName val="035"/>
      <sheetName val="036"/>
      <sheetName val="037"/>
      <sheetName val="038"/>
      <sheetName val="039"/>
      <sheetName val="040"/>
      <sheetName val="041"/>
      <sheetName val="042"/>
      <sheetName val="043"/>
      <sheetName val="044"/>
      <sheetName val="045"/>
      <sheetName val="046"/>
      <sheetName val="047"/>
    </sheetNames>
    <sheetDataSet>
      <sheetData sheetId="43">
        <row r="2">
          <cell r="B2">
            <v>15.38</v>
          </cell>
          <cell r="C2">
            <v>1.211</v>
          </cell>
          <cell r="E2">
            <v>2.5983950450956947</v>
          </cell>
        </row>
        <row r="3">
          <cell r="B3">
            <v>0.59</v>
          </cell>
          <cell r="C3">
            <v>1.403</v>
          </cell>
          <cell r="E3">
            <v>0.21604042369267862</v>
          </cell>
        </row>
        <row r="4">
          <cell r="B4">
            <v>1.76</v>
          </cell>
          <cell r="C4">
            <v>0.982</v>
          </cell>
          <cell r="E4">
            <v>0.6062067430477323</v>
          </cell>
        </row>
        <row r="5">
          <cell r="B5">
            <v>10</v>
          </cell>
          <cell r="C5">
            <v>1.29</v>
          </cell>
          <cell r="E5">
            <v>2.2384532030688846</v>
          </cell>
        </row>
        <row r="6">
          <cell r="B6">
            <v>84.62</v>
          </cell>
          <cell r="C6">
            <v>1.064</v>
          </cell>
          <cell r="E6">
            <v>0.38241252116521063</v>
          </cell>
        </row>
        <row r="7">
          <cell r="B7">
            <v>43.85</v>
          </cell>
          <cell r="C7">
            <v>0.599</v>
          </cell>
          <cell r="E7">
            <v>1.671330003623151</v>
          </cell>
        </row>
        <row r="8">
          <cell r="B8">
            <v>25.38</v>
          </cell>
          <cell r="C8">
            <v>0.902</v>
          </cell>
          <cell r="E8">
            <v>2.541583882019612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0.xml"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R48"/>
  <sheetViews>
    <sheetView showFormulas="1" tabSelected="1" workbookViewId="0" topLeftCell="A1">
      <selection activeCell="Q24" sqref="Q24"/>
    </sheetView>
  </sheetViews>
  <sheetFormatPr defaultColWidth="9.140625" defaultRowHeight="12.75"/>
  <cols>
    <col min="1" max="1" width="5.421875" style="1" customWidth="1"/>
    <col min="2" max="2" width="4.57421875" style="0" customWidth="1"/>
    <col min="3" max="3" width="7.140625" style="0" customWidth="1"/>
    <col min="4" max="4" width="5.00390625" style="0" customWidth="1"/>
    <col min="5" max="5" width="3.57421875" style="0" customWidth="1"/>
    <col min="6" max="6" width="7.28125" style="0" customWidth="1"/>
    <col min="7" max="7" width="5.8515625" style="0" customWidth="1"/>
    <col min="8" max="9" width="7.421875" style="0" customWidth="1"/>
    <col min="10" max="10" width="3.8515625" style="0" customWidth="1"/>
    <col min="11" max="11" width="9.00390625" style="0" customWidth="1"/>
    <col min="12" max="12" width="10.421875" style="0" customWidth="1"/>
    <col min="13" max="13" width="4.57421875" style="0" customWidth="1"/>
    <col min="14" max="15" width="5.140625" style="0" customWidth="1"/>
    <col min="18" max="18" width="14.140625" style="0" customWidth="1"/>
  </cols>
  <sheetData>
    <row r="1" spans="1:18" s="4" customFormat="1" ht="12.75">
      <c r="A1" s="3" t="s">
        <v>874</v>
      </c>
      <c r="B1" s="4" t="s">
        <v>882</v>
      </c>
      <c r="C1" s="4" t="s">
        <v>883</v>
      </c>
      <c r="D1" s="4" t="s">
        <v>1158</v>
      </c>
      <c r="E1" s="4" t="s">
        <v>885</v>
      </c>
      <c r="F1" s="4" t="s">
        <v>887</v>
      </c>
      <c r="G1" s="4" t="s">
        <v>889</v>
      </c>
      <c r="H1" s="4" t="s">
        <v>891</v>
      </c>
      <c r="I1" s="4" t="s">
        <v>893</v>
      </c>
      <c r="J1" s="4" t="s">
        <v>895</v>
      </c>
      <c r="K1" s="4" t="s">
        <v>896</v>
      </c>
      <c r="L1" s="4" t="s">
        <v>898</v>
      </c>
      <c r="M1" s="4" t="s">
        <v>900</v>
      </c>
      <c r="N1" s="4" t="s">
        <v>1074</v>
      </c>
      <c r="O1" s="4" t="s">
        <v>1075</v>
      </c>
      <c r="P1" s="4" t="s">
        <v>902</v>
      </c>
      <c r="Q1" s="4" t="s">
        <v>903</v>
      </c>
      <c r="R1" s="4" t="s">
        <v>904</v>
      </c>
    </row>
    <row r="2" spans="1:16" ht="12.75">
      <c r="A2" s="1" t="s">
        <v>832</v>
      </c>
      <c r="B2" t="s">
        <v>875</v>
      </c>
      <c r="C2" s="2" t="s">
        <v>884</v>
      </c>
      <c r="D2" s="2" t="s">
        <v>886</v>
      </c>
      <c r="E2" s="2" t="s">
        <v>1159</v>
      </c>
      <c r="F2" s="2" t="s">
        <v>888</v>
      </c>
      <c r="G2" s="2" t="s">
        <v>890</v>
      </c>
      <c r="H2" s="2" t="s">
        <v>892</v>
      </c>
      <c r="I2" s="2" t="s">
        <v>894</v>
      </c>
      <c r="J2" s="2" t="s">
        <v>915</v>
      </c>
      <c r="K2" s="2" t="s">
        <v>897</v>
      </c>
      <c r="L2" s="2" t="s">
        <v>899</v>
      </c>
      <c r="M2" s="2" t="s">
        <v>901</v>
      </c>
      <c r="N2">
        <v>0.29469923060958675</v>
      </c>
      <c r="O2" s="2">
        <v>0.996904800038679</v>
      </c>
      <c r="P2" t="s">
        <v>923</v>
      </c>
    </row>
    <row r="3" spans="1:16" ht="12.75">
      <c r="A3" s="1" t="s">
        <v>833</v>
      </c>
      <c r="B3" t="s">
        <v>876</v>
      </c>
      <c r="C3" s="2" t="s">
        <v>905</v>
      </c>
      <c r="D3" s="2" t="s">
        <v>906</v>
      </c>
      <c r="E3" s="2" t="s">
        <v>1160</v>
      </c>
      <c r="F3" s="2" t="s">
        <v>907</v>
      </c>
      <c r="G3" s="2" t="s">
        <v>908</v>
      </c>
      <c r="H3" s="2" t="s">
        <v>909</v>
      </c>
      <c r="I3" s="2" t="s">
        <v>910</v>
      </c>
      <c r="J3" s="2" t="s">
        <v>915</v>
      </c>
      <c r="K3" s="2" t="s">
        <v>911</v>
      </c>
      <c r="L3" s="2" t="s">
        <v>912</v>
      </c>
      <c r="M3" s="2" t="s">
        <v>913</v>
      </c>
      <c r="N3">
        <v>0.7308112942200039</v>
      </c>
      <c r="O3" s="2">
        <v>0.999000499833375</v>
      </c>
      <c r="P3" t="s">
        <v>923</v>
      </c>
    </row>
    <row r="4" spans="1:16" ht="12.75">
      <c r="A4" s="1" t="s">
        <v>834</v>
      </c>
      <c r="B4" t="s">
        <v>944</v>
      </c>
      <c r="C4" t="s">
        <v>945</v>
      </c>
      <c r="D4" t="s">
        <v>946</v>
      </c>
      <c r="E4" t="s">
        <v>1161</v>
      </c>
      <c r="F4" t="s">
        <v>947</v>
      </c>
      <c r="G4" t="s">
        <v>948</v>
      </c>
      <c r="H4" t="s">
        <v>949</v>
      </c>
      <c r="I4" t="s">
        <v>953</v>
      </c>
      <c r="J4" t="s">
        <v>950</v>
      </c>
      <c r="K4" t="s">
        <v>951</v>
      </c>
      <c r="L4" t="s">
        <v>990</v>
      </c>
      <c r="M4" t="s">
        <v>952</v>
      </c>
      <c r="N4">
        <v>0.26577638012198823</v>
      </c>
      <c r="O4">
        <v>0.7503616415005345</v>
      </c>
      <c r="P4" t="s">
        <v>923</v>
      </c>
    </row>
    <row r="5" spans="1:16" ht="12.75">
      <c r="A5" s="1" t="s">
        <v>835</v>
      </c>
      <c r="B5" t="s">
        <v>877</v>
      </c>
      <c r="C5" s="2" t="s">
        <v>914</v>
      </c>
      <c r="D5" s="2" t="s">
        <v>916</v>
      </c>
      <c r="E5" s="2" t="s">
        <v>1162</v>
      </c>
      <c r="F5" s="2" t="s">
        <v>917</v>
      </c>
      <c r="G5" s="2" t="s">
        <v>918</v>
      </c>
      <c r="H5" s="2" t="s">
        <v>919</v>
      </c>
      <c r="I5" s="2" t="s">
        <v>920</v>
      </c>
      <c r="J5" s="2" t="s">
        <v>915</v>
      </c>
      <c r="K5" s="2" t="s">
        <v>919</v>
      </c>
      <c r="L5" s="2" t="s">
        <v>921</v>
      </c>
      <c r="M5" s="2" t="s">
        <v>922</v>
      </c>
      <c r="N5">
        <v>0.6383937646796806</v>
      </c>
      <c r="O5" s="2">
        <v>0.9954105637959723</v>
      </c>
      <c r="P5" t="s">
        <v>923</v>
      </c>
    </row>
    <row r="6" spans="1:16" ht="12.75">
      <c r="A6" s="1" t="s">
        <v>836</v>
      </c>
      <c r="B6" t="s">
        <v>878</v>
      </c>
      <c r="C6" s="2" t="s">
        <v>957</v>
      </c>
      <c r="D6" s="2" t="s">
        <v>955</v>
      </c>
      <c r="E6" s="2" t="s">
        <v>1163</v>
      </c>
      <c r="F6" s="2" t="s">
        <v>956</v>
      </c>
      <c r="G6" s="2" t="s">
        <v>962</v>
      </c>
      <c r="H6" s="2" t="s">
        <v>959</v>
      </c>
      <c r="I6" s="2" t="s">
        <v>958</v>
      </c>
      <c r="J6" s="2" t="s">
        <v>915</v>
      </c>
      <c r="K6" s="2" t="s">
        <v>959</v>
      </c>
      <c r="L6" s="2" t="s">
        <v>960</v>
      </c>
      <c r="M6" s="2" t="s">
        <v>961</v>
      </c>
      <c r="N6">
        <v>1.7626176407470755</v>
      </c>
      <c r="O6" s="2">
        <v>0.9667648382711531</v>
      </c>
      <c r="P6" t="s">
        <v>923</v>
      </c>
    </row>
    <row r="7" spans="1:16" ht="12.75">
      <c r="A7" s="1" t="s">
        <v>837</v>
      </c>
      <c r="B7" t="s">
        <v>963</v>
      </c>
      <c r="C7" s="2" t="s">
        <v>957</v>
      </c>
      <c r="D7" s="2" t="s">
        <v>955</v>
      </c>
      <c r="E7" s="2" t="s">
        <v>1163</v>
      </c>
      <c r="F7" s="2" t="s">
        <v>956</v>
      </c>
      <c r="G7" s="2" t="s">
        <v>967</v>
      </c>
      <c r="H7" s="2" t="s">
        <v>959</v>
      </c>
      <c r="I7" s="2" t="s">
        <v>966</v>
      </c>
      <c r="J7" s="2" t="s">
        <v>915</v>
      </c>
      <c r="K7" s="2" t="s">
        <v>959</v>
      </c>
      <c r="L7" s="2" t="s">
        <v>965</v>
      </c>
      <c r="M7" s="2" t="s">
        <v>964</v>
      </c>
      <c r="N7">
        <v>3.160720474908804</v>
      </c>
      <c r="O7" s="2">
        <v>0.9938191803401585</v>
      </c>
      <c r="P7" t="s">
        <v>923</v>
      </c>
    </row>
    <row r="8" spans="1:16" ht="12.75">
      <c r="A8" s="1" t="s">
        <v>838</v>
      </c>
      <c r="B8" t="s">
        <v>879</v>
      </c>
      <c r="C8" s="2" t="s">
        <v>914</v>
      </c>
      <c r="D8" s="2" t="s">
        <v>926</v>
      </c>
      <c r="E8" s="2" t="s">
        <v>1162</v>
      </c>
      <c r="F8" s="2" t="s">
        <v>924</v>
      </c>
      <c r="G8" s="2" t="s">
        <v>925</v>
      </c>
      <c r="H8" s="2" t="s">
        <v>927</v>
      </c>
      <c r="I8" s="2" t="s">
        <v>928</v>
      </c>
      <c r="J8" s="2" t="s">
        <v>929</v>
      </c>
      <c r="K8" s="2" t="s">
        <v>927</v>
      </c>
      <c r="L8" s="2" t="s">
        <v>989</v>
      </c>
      <c r="M8" s="2" t="s">
        <v>930</v>
      </c>
      <c r="N8">
        <v>4.22280669257997</v>
      </c>
      <c r="O8" s="2">
        <v>0.4546624515837681</v>
      </c>
      <c r="P8" t="s">
        <v>923</v>
      </c>
    </row>
    <row r="9" spans="1:16" ht="12.75">
      <c r="A9" s="1" t="s">
        <v>839</v>
      </c>
      <c r="B9" t="s">
        <v>880</v>
      </c>
      <c r="C9" s="2" t="s">
        <v>954</v>
      </c>
      <c r="D9" s="2" t="s">
        <v>931</v>
      </c>
      <c r="E9" s="2" t="s">
        <v>1164</v>
      </c>
      <c r="F9" s="2" t="s">
        <v>932</v>
      </c>
      <c r="G9" s="2" t="s">
        <v>933</v>
      </c>
      <c r="H9" s="2" t="s">
        <v>934</v>
      </c>
      <c r="I9" s="2" t="s">
        <v>935</v>
      </c>
      <c r="J9" s="2" t="s">
        <v>915</v>
      </c>
      <c r="K9" s="2" t="s">
        <v>936</v>
      </c>
      <c r="L9" s="2" t="s">
        <v>988</v>
      </c>
      <c r="M9" s="2" t="s">
        <v>1007</v>
      </c>
      <c r="N9">
        <v>0.23821062921206215</v>
      </c>
      <c r="O9" s="2">
        <v>0.9760904721403703</v>
      </c>
      <c r="P9" t="s">
        <v>923</v>
      </c>
    </row>
    <row r="10" spans="1:16" ht="12.75">
      <c r="A10" s="1" t="s">
        <v>840</v>
      </c>
      <c r="B10" t="s">
        <v>881</v>
      </c>
      <c r="C10" s="2" t="s">
        <v>937</v>
      </c>
      <c r="D10" s="2" t="s">
        <v>938</v>
      </c>
      <c r="E10" s="2" t="s">
        <v>1164</v>
      </c>
      <c r="F10" s="2" t="s">
        <v>939</v>
      </c>
      <c r="G10" s="2" t="s">
        <v>940</v>
      </c>
      <c r="H10" s="2" t="s">
        <v>941</v>
      </c>
      <c r="I10" s="2" t="s">
        <v>942</v>
      </c>
      <c r="J10" s="2" t="s">
        <v>915</v>
      </c>
      <c r="K10" s="2" t="s">
        <v>941</v>
      </c>
      <c r="L10" s="2" t="s">
        <v>987</v>
      </c>
      <c r="M10" s="2" t="s">
        <v>943</v>
      </c>
      <c r="N10">
        <v>7.792798203957674</v>
      </c>
      <c r="O10" s="2">
        <v>0.9823574842093027</v>
      </c>
      <c r="P10" t="s">
        <v>923</v>
      </c>
    </row>
    <row r="11" spans="1:16" ht="12.75">
      <c r="A11" s="1" t="s">
        <v>841</v>
      </c>
      <c r="B11" t="s">
        <v>968</v>
      </c>
      <c r="C11" s="2" t="s">
        <v>970</v>
      </c>
      <c r="D11" s="2" t="s">
        <v>969</v>
      </c>
      <c r="E11" s="2" t="s">
        <v>1159</v>
      </c>
      <c r="F11" s="2" t="s">
        <v>971</v>
      </c>
      <c r="G11" s="2" t="s">
        <v>976</v>
      </c>
      <c r="H11" s="2" t="s">
        <v>972</v>
      </c>
      <c r="I11" s="2" t="s">
        <v>973</v>
      </c>
      <c r="J11" s="2" t="s">
        <v>915</v>
      </c>
      <c r="K11" s="2" t="s">
        <v>972</v>
      </c>
      <c r="L11" s="2" t="s">
        <v>974</v>
      </c>
      <c r="M11" s="2" t="s">
        <v>975</v>
      </c>
      <c r="N11">
        <v>0.16121764412977677</v>
      </c>
      <c r="O11" s="2">
        <v>0.9999800001999987</v>
      </c>
      <c r="P11" t="s">
        <v>923</v>
      </c>
    </row>
    <row r="12" spans="1:16" ht="12.75">
      <c r="A12" s="1" t="s">
        <v>842</v>
      </c>
      <c r="B12" t="s">
        <v>1091</v>
      </c>
      <c r="C12" t="s">
        <v>1077</v>
      </c>
      <c r="D12" t="s">
        <v>1011</v>
      </c>
      <c r="E12" t="s">
        <v>1165</v>
      </c>
      <c r="F12" s="6" t="s">
        <v>1012</v>
      </c>
      <c r="G12" s="6" t="s">
        <v>1084</v>
      </c>
      <c r="H12" s="6" t="s">
        <v>1028</v>
      </c>
      <c r="I12" s="6" t="s">
        <v>1088</v>
      </c>
      <c r="J12" s="6" t="s">
        <v>977</v>
      </c>
      <c r="K12" s="6" t="s">
        <v>1028</v>
      </c>
      <c r="L12" s="6" t="s">
        <v>1089</v>
      </c>
      <c r="M12" s="6" t="s">
        <v>1090</v>
      </c>
      <c r="N12" s="7">
        <v>0.49877509313178153</v>
      </c>
      <c r="O12" s="7">
        <v>0.9451609958690862</v>
      </c>
      <c r="P12" t="s">
        <v>923</v>
      </c>
    </row>
    <row r="13" spans="1:16" ht="12.75">
      <c r="A13" s="1" t="s">
        <v>843</v>
      </c>
      <c r="B13" t="s">
        <v>978</v>
      </c>
      <c r="C13" s="2" t="s">
        <v>979</v>
      </c>
      <c r="D13" t="s">
        <v>980</v>
      </c>
      <c r="E13" t="s">
        <v>1166</v>
      </c>
      <c r="F13" s="2" t="s">
        <v>981</v>
      </c>
      <c r="G13" s="2" t="s">
        <v>983</v>
      </c>
      <c r="H13" s="2" t="s">
        <v>982</v>
      </c>
      <c r="I13" s="2" t="s">
        <v>985</v>
      </c>
      <c r="J13" s="2" t="s">
        <v>915</v>
      </c>
      <c r="K13" s="2" t="s">
        <v>982</v>
      </c>
      <c r="L13" s="2" t="s">
        <v>984</v>
      </c>
      <c r="M13" s="2" t="s">
        <v>986</v>
      </c>
      <c r="N13">
        <v>0.13384136816010248</v>
      </c>
      <c r="O13" s="2">
        <v>0.970057432960381</v>
      </c>
      <c r="P13" t="s">
        <v>923</v>
      </c>
    </row>
    <row r="14" spans="1:16" ht="12.75">
      <c r="A14" s="1" t="s">
        <v>844</v>
      </c>
      <c r="B14" t="s">
        <v>1008</v>
      </c>
      <c r="C14" t="s">
        <v>1000</v>
      </c>
      <c r="D14" t="s">
        <v>1001</v>
      </c>
      <c r="E14" t="s">
        <v>1162</v>
      </c>
      <c r="F14" s="2" t="s">
        <v>1002</v>
      </c>
      <c r="G14" s="2" t="s">
        <v>1006</v>
      </c>
      <c r="H14" s="2" t="s">
        <v>1005</v>
      </c>
      <c r="I14" s="2" t="s">
        <v>1004</v>
      </c>
      <c r="J14" s="2" t="s">
        <v>915</v>
      </c>
      <c r="K14" s="2" t="s">
        <v>1005</v>
      </c>
      <c r="L14" s="2" t="s">
        <v>987</v>
      </c>
      <c r="M14" s="2" t="s">
        <v>1003</v>
      </c>
      <c r="N14">
        <v>1.7774859885644014</v>
      </c>
      <c r="O14" s="2">
        <v>0.9559018868647446</v>
      </c>
      <c r="P14" t="s">
        <v>923</v>
      </c>
    </row>
    <row r="15" spans="1:16" ht="12.75">
      <c r="A15" s="1" t="s">
        <v>845</v>
      </c>
      <c r="B15" t="s">
        <v>999</v>
      </c>
      <c r="C15" t="s">
        <v>991</v>
      </c>
      <c r="D15" t="s">
        <v>992</v>
      </c>
      <c r="E15" t="s">
        <v>1164</v>
      </c>
      <c r="F15" s="2" t="s">
        <v>994</v>
      </c>
      <c r="G15" s="2" t="s">
        <v>997</v>
      </c>
      <c r="H15" s="2" t="s">
        <v>998</v>
      </c>
      <c r="I15" s="2" t="s">
        <v>996</v>
      </c>
      <c r="J15" s="2" t="s">
        <v>915</v>
      </c>
      <c r="K15" s="2" t="s">
        <v>998</v>
      </c>
      <c r="L15" s="2" t="s">
        <v>995</v>
      </c>
      <c r="M15" s="2" t="s">
        <v>993</v>
      </c>
      <c r="N15">
        <v>5.360729143146365</v>
      </c>
      <c r="O15" s="2">
        <v>0.8443400184944092</v>
      </c>
      <c r="P15" t="s">
        <v>923</v>
      </c>
    </row>
    <row r="16" spans="1:16" ht="12.75">
      <c r="A16" s="1" t="s">
        <v>846</v>
      </c>
      <c r="B16" t="s">
        <v>1009</v>
      </c>
      <c r="C16" t="s">
        <v>1019</v>
      </c>
      <c r="D16" t="s">
        <v>1011</v>
      </c>
      <c r="E16" t="s">
        <v>1165</v>
      </c>
      <c r="F16" s="2" t="s">
        <v>1012</v>
      </c>
      <c r="G16" s="2" t="s">
        <v>1013</v>
      </c>
      <c r="H16" s="2" t="s">
        <v>1014</v>
      </c>
      <c r="I16" s="2" t="s">
        <v>1015</v>
      </c>
      <c r="J16" s="2" t="s">
        <v>915</v>
      </c>
      <c r="K16" s="2" t="s">
        <v>1014</v>
      </c>
      <c r="L16" s="2" t="s">
        <v>1016</v>
      </c>
      <c r="M16" s="2" t="s">
        <v>1017</v>
      </c>
      <c r="N16">
        <v>1.8310690928208404</v>
      </c>
      <c r="O16" s="2">
        <v>0.9143882651243046</v>
      </c>
      <c r="P16" t="s">
        <v>923</v>
      </c>
    </row>
    <row r="17" spans="1:16" ht="12.75">
      <c r="A17" s="1" t="s">
        <v>847</v>
      </c>
      <c r="B17" t="s">
        <v>1018</v>
      </c>
      <c r="C17" t="s">
        <v>1020</v>
      </c>
      <c r="D17" t="s">
        <v>1011</v>
      </c>
      <c r="E17" t="s">
        <v>1165</v>
      </c>
      <c r="F17" s="2" t="s">
        <v>1012</v>
      </c>
      <c r="G17" s="2" t="s">
        <v>1013</v>
      </c>
      <c r="H17" s="2" t="s">
        <v>1014</v>
      </c>
      <c r="I17" s="2" t="s">
        <v>1015</v>
      </c>
      <c r="J17" s="2" t="s">
        <v>915</v>
      </c>
      <c r="K17" s="2" t="s">
        <v>1014</v>
      </c>
      <c r="L17" s="2" t="s">
        <v>1016</v>
      </c>
      <c r="M17" s="2" t="s">
        <v>1017</v>
      </c>
      <c r="N17">
        <v>5.942916463493889</v>
      </c>
      <c r="O17" s="2">
        <v>0.8375284882839575</v>
      </c>
      <c r="P17" t="s">
        <v>923</v>
      </c>
    </row>
    <row r="18" spans="1:16" ht="12.75">
      <c r="A18" s="1" t="s">
        <v>848</v>
      </c>
      <c r="B18" t="s">
        <v>1021</v>
      </c>
      <c r="C18" t="s">
        <v>1019</v>
      </c>
      <c r="D18" t="s">
        <v>1011</v>
      </c>
      <c r="E18" t="s">
        <v>1165</v>
      </c>
      <c r="F18" s="2" t="s">
        <v>1012</v>
      </c>
      <c r="G18" s="2" t="s">
        <v>1013</v>
      </c>
      <c r="H18" s="2" t="s">
        <v>1023</v>
      </c>
      <c r="I18" s="2" t="s">
        <v>1024</v>
      </c>
      <c r="J18" s="2" t="s">
        <v>915</v>
      </c>
      <c r="K18" s="2" t="s">
        <v>1023</v>
      </c>
      <c r="L18" s="2" t="s">
        <v>1025</v>
      </c>
      <c r="M18" s="2" t="s">
        <v>1017</v>
      </c>
      <c r="N18">
        <v>3.0679205904343334</v>
      </c>
      <c r="O18" s="2">
        <v>0.9396009642155524</v>
      </c>
      <c r="P18" t="s">
        <v>923</v>
      </c>
    </row>
    <row r="19" spans="1:16" ht="12.75">
      <c r="A19" s="1" t="s">
        <v>849</v>
      </c>
      <c r="B19" t="s">
        <v>1022</v>
      </c>
      <c r="C19" t="s">
        <v>1038</v>
      </c>
      <c r="D19" t="s">
        <v>1011</v>
      </c>
      <c r="E19" t="s">
        <v>1165</v>
      </c>
      <c r="F19" s="2" t="s">
        <v>1012</v>
      </c>
      <c r="G19" s="2" t="s">
        <v>1013</v>
      </c>
      <c r="H19" s="2" t="s">
        <v>1023</v>
      </c>
      <c r="I19" s="2" t="s">
        <v>1024</v>
      </c>
      <c r="J19" s="2" t="s">
        <v>915</v>
      </c>
      <c r="K19" s="2" t="s">
        <v>1023</v>
      </c>
      <c r="L19" s="2" t="s">
        <v>1025</v>
      </c>
      <c r="M19" s="2" t="s">
        <v>1017</v>
      </c>
      <c r="N19">
        <v>6.537795309525673</v>
      </c>
      <c r="O19" s="2">
        <v>0.9480007363375912</v>
      </c>
      <c r="P19" t="s">
        <v>923</v>
      </c>
    </row>
    <row r="20" spans="1:16" ht="12.75">
      <c r="A20" s="1" t="s">
        <v>850</v>
      </c>
      <c r="B20" t="s">
        <v>1041</v>
      </c>
      <c r="C20" t="s">
        <v>1042</v>
      </c>
      <c r="D20" t="s">
        <v>1039</v>
      </c>
      <c r="E20" t="s">
        <v>1167</v>
      </c>
      <c r="F20" s="2" t="s">
        <v>1043</v>
      </c>
      <c r="G20" s="2" t="s">
        <v>1043</v>
      </c>
      <c r="H20" s="2" t="s">
        <v>1047</v>
      </c>
      <c r="I20" s="2" t="s">
        <v>1044</v>
      </c>
      <c r="J20" s="2" t="s">
        <v>915</v>
      </c>
      <c r="K20" s="2" t="s">
        <v>1048</v>
      </c>
      <c r="L20" s="2" t="s">
        <v>1045</v>
      </c>
      <c r="M20" s="2" t="s">
        <v>1046</v>
      </c>
      <c r="N20">
        <v>26.607682769326274</v>
      </c>
      <c r="O20" s="2">
        <v>0.9989006047782276</v>
      </c>
      <c r="P20" t="s">
        <v>923</v>
      </c>
    </row>
    <row r="21" spans="1:16" ht="12.75">
      <c r="A21" s="1" t="s">
        <v>851</v>
      </c>
      <c r="B21" t="s">
        <v>1026</v>
      </c>
      <c r="C21" t="s">
        <v>1010</v>
      </c>
      <c r="D21" t="s">
        <v>1011</v>
      </c>
      <c r="E21" t="s">
        <v>1165</v>
      </c>
      <c r="F21" s="2" t="s">
        <v>1027</v>
      </c>
      <c r="G21" s="2" t="s">
        <v>1035</v>
      </c>
      <c r="H21" s="2" t="s">
        <v>1028</v>
      </c>
      <c r="I21" s="2" t="s">
        <v>1029</v>
      </c>
      <c r="J21" s="2" t="s">
        <v>915</v>
      </c>
      <c r="K21" s="2" t="s">
        <v>1028</v>
      </c>
      <c r="L21" s="2" t="s">
        <v>1030</v>
      </c>
      <c r="M21" s="2" t="s">
        <v>1031</v>
      </c>
      <c r="N21">
        <v>6.21769960550019</v>
      </c>
      <c r="O21" s="2">
        <v>0.6371182530870844</v>
      </c>
      <c r="P21" t="s">
        <v>923</v>
      </c>
    </row>
    <row r="22" spans="1:16" ht="12.75">
      <c r="A22" s="1" t="s">
        <v>852</v>
      </c>
      <c r="B22" t="s">
        <v>1032</v>
      </c>
      <c r="C22" t="s">
        <v>1019</v>
      </c>
      <c r="D22" t="s">
        <v>1011</v>
      </c>
      <c r="E22" t="s">
        <v>1165</v>
      </c>
      <c r="F22" s="2" t="s">
        <v>1034</v>
      </c>
      <c r="G22" s="2" t="s">
        <v>1036</v>
      </c>
      <c r="H22" s="2" t="s">
        <v>1014</v>
      </c>
      <c r="I22" s="2" t="s">
        <v>1015</v>
      </c>
      <c r="J22" s="2" t="s">
        <v>915</v>
      </c>
      <c r="K22" s="2" t="s">
        <v>1014</v>
      </c>
      <c r="L22" s="2" t="s">
        <v>1016</v>
      </c>
      <c r="M22" s="2" t="s">
        <v>1017</v>
      </c>
      <c r="N22">
        <v>0.8067834389073746</v>
      </c>
      <c r="O22" s="2">
        <v>0.9170438398153521</v>
      </c>
      <c r="P22" t="s">
        <v>923</v>
      </c>
    </row>
    <row r="23" spans="1:16" ht="12.75">
      <c r="A23" s="1" t="s">
        <v>853</v>
      </c>
      <c r="B23" t="s">
        <v>1033</v>
      </c>
      <c r="C23" t="s">
        <v>1020</v>
      </c>
      <c r="D23" t="s">
        <v>1011</v>
      </c>
      <c r="E23" t="s">
        <v>1165</v>
      </c>
      <c r="F23" s="2" t="s">
        <v>1034</v>
      </c>
      <c r="G23" s="2" t="s">
        <v>1037</v>
      </c>
      <c r="H23" s="2" t="s">
        <v>1014</v>
      </c>
      <c r="I23" s="2" t="s">
        <v>1015</v>
      </c>
      <c r="J23" s="2" t="s">
        <v>915</v>
      </c>
      <c r="K23" s="2" t="s">
        <v>1014</v>
      </c>
      <c r="L23" s="2" t="s">
        <v>1016</v>
      </c>
      <c r="M23" s="2" t="s">
        <v>1017</v>
      </c>
      <c r="N23">
        <v>0.9085548670127845</v>
      </c>
      <c r="O23" s="2">
        <v>0.867881581909721</v>
      </c>
      <c r="P23" t="s">
        <v>923</v>
      </c>
    </row>
    <row r="24" spans="1:16" ht="12.75">
      <c r="A24" s="1" t="s">
        <v>854</v>
      </c>
      <c r="B24" t="s">
        <v>1050</v>
      </c>
      <c r="C24" s="2" t="s">
        <v>954</v>
      </c>
      <c r="D24" s="2" t="s">
        <v>931</v>
      </c>
      <c r="E24" s="2" t="s">
        <v>1164</v>
      </c>
      <c r="F24" s="2" t="s">
        <v>1051</v>
      </c>
      <c r="G24" t="s">
        <v>1055</v>
      </c>
      <c r="H24" s="2" t="s">
        <v>1014</v>
      </c>
      <c r="I24" s="2" t="s">
        <v>1052</v>
      </c>
      <c r="J24" s="2" t="s">
        <v>915</v>
      </c>
      <c r="K24" s="2" t="s">
        <v>1014</v>
      </c>
      <c r="L24" s="2" t="s">
        <v>1053</v>
      </c>
      <c r="M24" s="2" t="s">
        <v>1054</v>
      </c>
      <c r="N24">
        <v>3.316466802055966</v>
      </c>
      <c r="O24" s="2">
        <v>0.9657985566542139</v>
      </c>
      <c r="P24" t="s">
        <v>923</v>
      </c>
    </row>
    <row r="25" spans="1:15" ht="12.75">
      <c r="A25" s="1" t="s">
        <v>855</v>
      </c>
      <c r="B25" t="s">
        <v>1056</v>
      </c>
      <c r="C25" s="2" t="s">
        <v>1057</v>
      </c>
      <c r="D25" s="2" t="s">
        <v>1058</v>
      </c>
      <c r="E25" s="2" t="s">
        <v>1166</v>
      </c>
      <c r="F25" s="2" t="s">
        <v>1059</v>
      </c>
      <c r="G25" s="2" t="s">
        <v>1060</v>
      </c>
      <c r="H25" s="2" t="s">
        <v>1061</v>
      </c>
      <c r="I25" s="2" t="s">
        <v>1062</v>
      </c>
      <c r="J25" s="2" t="s">
        <v>950</v>
      </c>
      <c r="K25" s="2" t="s">
        <v>982</v>
      </c>
      <c r="L25" s="2" t="s">
        <v>1063</v>
      </c>
      <c r="M25" s="2" t="s">
        <v>1064</v>
      </c>
      <c r="N25">
        <v>4.035378090265011</v>
      </c>
      <c r="O25">
        <v>0.8897631279949341</v>
      </c>
    </row>
    <row r="26" spans="1:15" ht="12.75">
      <c r="A26" s="1" t="s">
        <v>856</v>
      </c>
      <c r="B26" t="s">
        <v>1065</v>
      </c>
      <c r="C26" s="2" t="s">
        <v>1066</v>
      </c>
      <c r="D26" s="2" t="s">
        <v>1067</v>
      </c>
      <c r="E26" s="2" t="s">
        <v>1168</v>
      </c>
      <c r="F26" s="2" t="s">
        <v>1068</v>
      </c>
      <c r="G26" s="2" t="s">
        <v>1069</v>
      </c>
      <c r="H26" s="2" t="s">
        <v>1070</v>
      </c>
      <c r="I26" s="2" t="s">
        <v>1072</v>
      </c>
      <c r="J26" s="2" t="s">
        <v>915</v>
      </c>
      <c r="K26" s="2" t="s">
        <v>1070</v>
      </c>
      <c r="L26" s="2" t="s">
        <v>1071</v>
      </c>
      <c r="M26" s="2" t="s">
        <v>1073</v>
      </c>
      <c r="N26">
        <v>8.11813136315601</v>
      </c>
      <c r="O26" s="2">
        <v>0.9880717128619305</v>
      </c>
    </row>
    <row r="27" spans="1:15" ht="12.75">
      <c r="A27" s="1" t="s">
        <v>857</v>
      </c>
      <c r="B27" s="6" t="s">
        <v>1076</v>
      </c>
      <c r="C27" t="s">
        <v>1077</v>
      </c>
      <c r="D27" t="s">
        <v>1011</v>
      </c>
      <c r="E27" t="s">
        <v>1165</v>
      </c>
      <c r="F27" s="6" t="s">
        <v>1012</v>
      </c>
      <c r="G27" s="6" t="s">
        <v>1078</v>
      </c>
      <c r="H27" s="6" t="s">
        <v>1028</v>
      </c>
      <c r="I27" s="6" t="s">
        <v>1079</v>
      </c>
      <c r="J27" s="6" t="s">
        <v>915</v>
      </c>
      <c r="K27" s="6" t="s">
        <v>1028</v>
      </c>
      <c r="L27" s="6" t="s">
        <v>1080</v>
      </c>
      <c r="M27" s="6" t="s">
        <v>1081</v>
      </c>
      <c r="N27">
        <v>7.3272479852085475</v>
      </c>
      <c r="O27">
        <v>0.9947140202200089</v>
      </c>
    </row>
    <row r="28" spans="1:15" ht="12.75">
      <c r="A28" s="1" t="s">
        <v>858</v>
      </c>
      <c r="B28" s="6" t="s">
        <v>1082</v>
      </c>
      <c r="C28" t="s">
        <v>1077</v>
      </c>
      <c r="D28" t="s">
        <v>1011</v>
      </c>
      <c r="E28" t="s">
        <v>1165</v>
      </c>
      <c r="F28" s="6" t="s">
        <v>1012</v>
      </c>
      <c r="G28" s="6" t="s">
        <v>1078</v>
      </c>
      <c r="H28" s="6" t="s">
        <v>1028</v>
      </c>
      <c r="I28" s="6" t="s">
        <v>1079</v>
      </c>
      <c r="J28" s="6" t="s">
        <v>977</v>
      </c>
      <c r="K28" s="6" t="s">
        <v>1028</v>
      </c>
      <c r="L28" s="6" t="s">
        <v>1080</v>
      </c>
      <c r="M28" s="6" t="s">
        <v>1081</v>
      </c>
      <c r="N28">
        <v>2.987389711728616</v>
      </c>
      <c r="O28">
        <v>0.9975031223974601</v>
      </c>
    </row>
    <row r="29" spans="1:15" ht="12.75">
      <c r="A29" s="1" t="s">
        <v>859</v>
      </c>
      <c r="B29" s="6" t="s">
        <v>1083</v>
      </c>
      <c r="C29" t="s">
        <v>1077</v>
      </c>
      <c r="D29" t="s">
        <v>1011</v>
      </c>
      <c r="E29" t="s">
        <v>1165</v>
      </c>
      <c r="F29" s="6" t="s">
        <v>1012</v>
      </c>
      <c r="G29" s="6" t="s">
        <v>1084</v>
      </c>
      <c r="H29" s="6" t="s">
        <v>1028</v>
      </c>
      <c r="I29" s="6" t="s">
        <v>1085</v>
      </c>
      <c r="J29" s="6"/>
      <c r="K29" s="6" t="s">
        <v>1028</v>
      </c>
      <c r="L29" s="6" t="s">
        <v>1086</v>
      </c>
      <c r="M29" s="6" t="s">
        <v>1087</v>
      </c>
      <c r="N29">
        <v>2.039898394503902</v>
      </c>
      <c r="O29">
        <v>0.9916351814230984</v>
      </c>
    </row>
    <row r="30" spans="1:15" ht="12.75">
      <c r="A30" s="1" t="s">
        <v>860</v>
      </c>
      <c r="B30" s="6" t="s">
        <v>1092</v>
      </c>
      <c r="C30" t="s">
        <v>1077</v>
      </c>
      <c r="D30" t="s">
        <v>1011</v>
      </c>
      <c r="E30" t="s">
        <v>1165</v>
      </c>
      <c r="F30" s="6" t="s">
        <v>1012</v>
      </c>
      <c r="G30" s="6" t="s">
        <v>1084</v>
      </c>
      <c r="H30" s="6" t="s">
        <v>1028</v>
      </c>
      <c r="I30" s="6" t="s">
        <v>1088</v>
      </c>
      <c r="J30" s="6"/>
      <c r="K30" s="6" t="s">
        <v>1028</v>
      </c>
      <c r="L30" s="6" t="s">
        <v>1089</v>
      </c>
      <c r="M30" s="6" t="s">
        <v>1090</v>
      </c>
      <c r="N30">
        <v>2.739019473589728</v>
      </c>
      <c r="O30">
        <v>0.9967054390154381</v>
      </c>
    </row>
    <row r="31" spans="1:15" ht="12.75">
      <c r="A31" s="1" t="s">
        <v>861</v>
      </c>
      <c r="B31" s="6" t="s">
        <v>1096</v>
      </c>
      <c r="C31" t="s">
        <v>1049</v>
      </c>
      <c r="D31" t="s">
        <v>1011</v>
      </c>
      <c r="E31" t="s">
        <v>1165</v>
      </c>
      <c r="F31" s="6" t="s">
        <v>1012</v>
      </c>
      <c r="G31" s="6" t="s">
        <v>1084</v>
      </c>
      <c r="H31" s="6" t="s">
        <v>1028</v>
      </c>
      <c r="I31" s="6" t="s">
        <v>1098</v>
      </c>
      <c r="J31" s="6" t="s">
        <v>915</v>
      </c>
      <c r="K31" s="6" t="s">
        <v>1028</v>
      </c>
      <c r="L31" s="6" t="s">
        <v>1099</v>
      </c>
      <c r="M31" s="6" t="s">
        <v>1090</v>
      </c>
      <c r="N31">
        <v>362.02019588241143</v>
      </c>
      <c r="O31">
        <v>0.003007939458276055</v>
      </c>
    </row>
    <row r="32" spans="1:15" ht="12.75">
      <c r="A32" s="1" t="s">
        <v>862</v>
      </c>
      <c r="B32" s="6" t="s">
        <v>1093</v>
      </c>
      <c r="C32" t="s">
        <v>1077</v>
      </c>
      <c r="D32" t="s">
        <v>1011</v>
      </c>
      <c r="E32" t="s">
        <v>1165</v>
      </c>
      <c r="F32" s="6" t="s">
        <v>1012</v>
      </c>
      <c r="G32" s="6" t="s">
        <v>1084</v>
      </c>
      <c r="H32" s="6" t="s">
        <v>1028</v>
      </c>
      <c r="I32" s="6" t="s">
        <v>1094</v>
      </c>
      <c r="J32" s="6"/>
      <c r="K32" s="6" t="s">
        <v>1028</v>
      </c>
      <c r="L32" s="6" t="s">
        <v>1095</v>
      </c>
      <c r="M32" s="6" t="s">
        <v>1090</v>
      </c>
      <c r="N32">
        <v>67.87718708623866</v>
      </c>
      <c r="O32">
        <v>0.47864312548171317</v>
      </c>
    </row>
    <row r="33" spans="1:15" ht="12.75">
      <c r="A33" s="1" t="s">
        <v>863</v>
      </c>
      <c r="B33" s="6" t="s">
        <v>1097</v>
      </c>
      <c r="C33" t="s">
        <v>1077</v>
      </c>
      <c r="D33" t="s">
        <v>1011</v>
      </c>
      <c r="E33" t="s">
        <v>1165</v>
      </c>
      <c r="F33" s="6" t="s">
        <v>1012</v>
      </c>
      <c r="G33" s="6" t="s">
        <v>1084</v>
      </c>
      <c r="H33" s="6" t="s">
        <v>1028</v>
      </c>
      <c r="I33" s="6" t="s">
        <v>1101</v>
      </c>
      <c r="J33" s="6"/>
      <c r="K33" s="6" t="s">
        <v>1028</v>
      </c>
      <c r="L33" s="6" t="s">
        <v>1100</v>
      </c>
      <c r="M33" s="6" t="s">
        <v>1090</v>
      </c>
      <c r="N33">
        <v>1.4491830733866446</v>
      </c>
      <c r="O33">
        <v>0.8766039368171857</v>
      </c>
    </row>
    <row r="34" spans="1:15" ht="12.75">
      <c r="A34" s="1" t="s">
        <v>864</v>
      </c>
      <c r="B34" s="6" t="s">
        <v>1102</v>
      </c>
      <c r="C34" t="s">
        <v>1077</v>
      </c>
      <c r="D34" t="s">
        <v>1011</v>
      </c>
      <c r="E34" t="s">
        <v>1165</v>
      </c>
      <c r="F34" s="6" t="s">
        <v>1012</v>
      </c>
      <c r="G34" s="6" t="s">
        <v>1084</v>
      </c>
      <c r="H34" s="6" t="s">
        <v>1028</v>
      </c>
      <c r="I34" s="6" t="s">
        <v>1103</v>
      </c>
      <c r="J34" s="6"/>
      <c r="K34" s="6" t="s">
        <v>1028</v>
      </c>
      <c r="L34" s="6" t="s">
        <v>1104</v>
      </c>
      <c r="M34" s="6" t="s">
        <v>1090</v>
      </c>
      <c r="N34">
        <v>0.34739250498669316</v>
      </c>
      <c r="O34">
        <v>0.9538012143007338</v>
      </c>
    </row>
    <row r="35" spans="1:16" ht="12.75">
      <c r="A35" s="1" t="s">
        <v>865</v>
      </c>
      <c r="B35" s="6" t="s">
        <v>1105</v>
      </c>
      <c r="C35" t="s">
        <v>1049</v>
      </c>
      <c r="D35" t="s">
        <v>1106</v>
      </c>
      <c r="E35" t="s">
        <v>1169</v>
      </c>
      <c r="F35" s="6" t="s">
        <v>1107</v>
      </c>
      <c r="G35" s="6" t="s">
        <v>1108</v>
      </c>
      <c r="H35" s="6" t="s">
        <v>1109</v>
      </c>
      <c r="I35" s="6" t="s">
        <v>1110</v>
      </c>
      <c r="J35" s="6" t="s">
        <v>977</v>
      </c>
      <c r="K35" s="6" t="s">
        <v>1109</v>
      </c>
      <c r="L35" s="6" t="s">
        <v>1111</v>
      </c>
      <c r="M35" s="6" t="s">
        <v>1112</v>
      </c>
      <c r="N35">
        <v>0.6663768017732907</v>
      </c>
      <c r="O35">
        <v>0.9841273200552851</v>
      </c>
      <c r="P35" t="s">
        <v>1113</v>
      </c>
    </row>
    <row r="36" spans="1:16" ht="12.75">
      <c r="A36" s="1" t="s">
        <v>866</v>
      </c>
      <c r="B36" s="6" t="s">
        <v>1114</v>
      </c>
      <c r="C36" t="s">
        <v>1115</v>
      </c>
      <c r="D36" t="s">
        <v>1106</v>
      </c>
      <c r="E36" t="s">
        <v>1169</v>
      </c>
      <c r="F36" s="6" t="s">
        <v>1116</v>
      </c>
      <c r="G36" s="6" t="s">
        <v>1117</v>
      </c>
      <c r="H36" s="6" t="s">
        <v>1109</v>
      </c>
      <c r="I36" s="6" t="s">
        <v>1110</v>
      </c>
      <c r="J36" s="6" t="s">
        <v>977</v>
      </c>
      <c r="K36" s="6" t="s">
        <v>1109</v>
      </c>
      <c r="L36" s="6" t="s">
        <v>1111</v>
      </c>
      <c r="M36" s="6" t="s">
        <v>1118</v>
      </c>
      <c r="N36">
        <v>0.447400997670053</v>
      </c>
      <c r="O36">
        <v>0.9941173708205961</v>
      </c>
      <c r="P36" t="s">
        <v>1119</v>
      </c>
    </row>
    <row r="37" spans="1:15" ht="12.75">
      <c r="A37" s="1" t="s">
        <v>867</v>
      </c>
      <c r="B37" s="6" t="s">
        <v>1120</v>
      </c>
      <c r="C37" t="s">
        <v>1121</v>
      </c>
      <c r="D37" t="s">
        <v>1122</v>
      </c>
      <c r="E37" t="s">
        <v>1168</v>
      </c>
      <c r="F37" s="6" t="s">
        <v>1123</v>
      </c>
      <c r="G37" s="6" t="s">
        <v>1124</v>
      </c>
      <c r="H37" s="6" t="s">
        <v>1125</v>
      </c>
      <c r="I37" s="6" t="s">
        <v>1126</v>
      </c>
      <c r="J37" t="s">
        <v>977</v>
      </c>
      <c r="K37" s="6" t="s">
        <v>1125</v>
      </c>
      <c r="L37" s="6" t="s">
        <v>1127</v>
      </c>
      <c r="M37" s="6" t="s">
        <v>1128</v>
      </c>
      <c r="N37">
        <v>6.704641179902457</v>
      </c>
      <c r="O37">
        <v>0.9769693490005595</v>
      </c>
    </row>
    <row r="38" spans="1:15" ht="12.75">
      <c r="A38" s="1" t="s">
        <v>868</v>
      </c>
      <c r="B38" s="6" t="s">
        <v>1130</v>
      </c>
      <c r="C38" t="s">
        <v>1121</v>
      </c>
      <c r="D38" t="s">
        <v>1131</v>
      </c>
      <c r="E38" t="s">
        <v>1168</v>
      </c>
      <c r="F38" s="6" t="s">
        <v>1132</v>
      </c>
      <c r="G38" s="6" t="s">
        <v>1133</v>
      </c>
      <c r="H38" s="6" t="s">
        <v>1129</v>
      </c>
      <c r="I38" s="6" t="s">
        <v>1134</v>
      </c>
      <c r="J38" s="6" t="s">
        <v>1135</v>
      </c>
      <c r="K38" s="6" t="s">
        <v>1129</v>
      </c>
      <c r="L38" s="6" t="s">
        <v>1136</v>
      </c>
      <c r="M38" s="6" t="s">
        <v>1137</v>
      </c>
      <c r="N38">
        <v>3.9741067266619816</v>
      </c>
      <c r="O38">
        <v>0.8116386907305416</v>
      </c>
    </row>
    <row r="39" spans="1:15" ht="12.75">
      <c r="A39" s="1" t="s">
        <v>869</v>
      </c>
      <c r="B39" s="6" t="s">
        <v>1138</v>
      </c>
      <c r="C39" t="s">
        <v>1139</v>
      </c>
      <c r="D39" t="s">
        <v>1140</v>
      </c>
      <c r="E39" t="s">
        <v>1163</v>
      </c>
      <c r="F39" s="6" t="s">
        <v>1141</v>
      </c>
      <c r="G39" s="6" t="s">
        <v>1142</v>
      </c>
      <c r="H39" s="6" t="s">
        <v>1143</v>
      </c>
      <c r="I39" s="6" t="s">
        <v>1144</v>
      </c>
      <c r="J39" s="6" t="s">
        <v>1145</v>
      </c>
      <c r="K39" s="6" t="s">
        <v>1143</v>
      </c>
      <c r="L39" s="6" t="s">
        <v>1146</v>
      </c>
      <c r="M39" s="6" t="s">
        <v>1147</v>
      </c>
      <c r="N39">
        <v>3.7505406390346323</v>
      </c>
      <c r="O39">
        <v>0.9821610323583008</v>
      </c>
    </row>
    <row r="40" spans="1:15" ht="12.75">
      <c r="A40" s="1" t="s">
        <v>870</v>
      </c>
      <c r="B40" s="6" t="s">
        <v>1148</v>
      </c>
      <c r="C40" t="s">
        <v>1149</v>
      </c>
      <c r="D40" t="s">
        <v>1140</v>
      </c>
      <c r="E40" t="s">
        <v>1163</v>
      </c>
      <c r="F40" s="6" t="s">
        <v>1141</v>
      </c>
      <c r="G40" s="6" t="s">
        <v>1142</v>
      </c>
      <c r="H40" s="6" t="s">
        <v>1143</v>
      </c>
      <c r="I40" s="6" t="s">
        <v>1144</v>
      </c>
      <c r="J40" s="6" t="s">
        <v>1145</v>
      </c>
      <c r="K40" s="6" t="s">
        <v>1143</v>
      </c>
      <c r="L40" s="6" t="s">
        <v>1150</v>
      </c>
      <c r="M40" s="6" t="s">
        <v>1147</v>
      </c>
      <c r="N40">
        <v>2.235578430111047</v>
      </c>
      <c r="O40">
        <v>0.9954105637959723</v>
      </c>
    </row>
    <row r="41" spans="1:15" ht="12.75">
      <c r="A41" s="1" t="s">
        <v>871</v>
      </c>
      <c r="B41" s="6" t="s">
        <v>1151</v>
      </c>
      <c r="C41" t="s">
        <v>1152</v>
      </c>
      <c r="D41" t="s">
        <v>1140</v>
      </c>
      <c r="E41" t="s">
        <v>1163</v>
      </c>
      <c r="F41" s="6" t="s">
        <v>1141</v>
      </c>
      <c r="G41" s="6" t="s">
        <v>1142</v>
      </c>
      <c r="H41" s="6" t="s">
        <v>1143</v>
      </c>
      <c r="I41" s="6" t="s">
        <v>1144</v>
      </c>
      <c r="J41" s="6" t="s">
        <v>1145</v>
      </c>
      <c r="K41" s="6" t="s">
        <v>1143</v>
      </c>
      <c r="L41" s="6" t="s">
        <v>1150</v>
      </c>
      <c r="M41" s="6" t="s">
        <v>1147</v>
      </c>
      <c r="N41">
        <v>0.6013368613829931</v>
      </c>
      <c r="O41">
        <v>0.9908421905166154</v>
      </c>
    </row>
    <row r="42" spans="1:15" ht="12.75">
      <c r="A42" s="1" t="s">
        <v>872</v>
      </c>
      <c r="B42" s="6" t="s">
        <v>1153</v>
      </c>
      <c r="C42" t="s">
        <v>1154</v>
      </c>
      <c r="D42" t="s">
        <v>1140</v>
      </c>
      <c r="E42" t="s">
        <v>1163</v>
      </c>
      <c r="F42" s="6" t="s">
        <v>1141</v>
      </c>
      <c r="G42" s="6" t="s">
        <v>1142</v>
      </c>
      <c r="H42" s="6" t="s">
        <v>1143</v>
      </c>
      <c r="I42" s="6" t="s">
        <v>1144</v>
      </c>
      <c r="J42" s="6" t="s">
        <v>1145</v>
      </c>
      <c r="K42" s="6" t="s">
        <v>1143</v>
      </c>
      <c r="L42" s="6" t="s">
        <v>1150</v>
      </c>
      <c r="M42" s="6" t="s">
        <v>1147</v>
      </c>
      <c r="N42">
        <v>2.6580692144475377</v>
      </c>
      <c r="O42">
        <v>0.9876765632119844</v>
      </c>
    </row>
    <row r="43" spans="1:16" ht="12.75">
      <c r="A43" s="1" t="s">
        <v>873</v>
      </c>
      <c r="B43" s="6" t="s">
        <v>1155</v>
      </c>
      <c r="C43" s="6" t="s">
        <v>1157</v>
      </c>
      <c r="D43" s="6" t="s">
        <v>946</v>
      </c>
      <c r="E43" s="6" t="s">
        <v>1161</v>
      </c>
      <c r="F43" s="6" t="s">
        <v>947</v>
      </c>
      <c r="G43" s="6" t="s">
        <v>948</v>
      </c>
      <c r="H43" s="6" t="s">
        <v>949</v>
      </c>
      <c r="I43" s="6" t="s">
        <v>953</v>
      </c>
      <c r="J43" s="6" t="s">
        <v>950</v>
      </c>
      <c r="K43" s="6" t="s">
        <v>951</v>
      </c>
      <c r="L43" s="6" t="s">
        <v>990</v>
      </c>
      <c r="M43" s="6" t="s">
        <v>952</v>
      </c>
      <c r="N43" s="6">
        <v>0.37764525607459126</v>
      </c>
      <c r="O43" s="6">
        <v>0.9452555166946357</v>
      </c>
      <c r="P43" s="6" t="s">
        <v>1156</v>
      </c>
    </row>
    <row r="44" spans="1:15" ht="12.75">
      <c r="A44" s="1" t="s">
        <v>1172</v>
      </c>
      <c r="B44" t="s">
        <v>1173</v>
      </c>
      <c r="C44" t="s">
        <v>1174</v>
      </c>
      <c r="D44" t="s">
        <v>1175</v>
      </c>
      <c r="E44" t="s">
        <v>1170</v>
      </c>
      <c r="F44" t="s">
        <v>1176</v>
      </c>
      <c r="G44" t="s">
        <v>1177</v>
      </c>
      <c r="H44" t="s">
        <v>1178</v>
      </c>
      <c r="I44" t="s">
        <v>1179</v>
      </c>
      <c r="J44" t="s">
        <v>915</v>
      </c>
      <c r="K44" t="s">
        <v>1180</v>
      </c>
      <c r="L44" t="s">
        <v>1181</v>
      </c>
      <c r="M44" t="s">
        <v>1182</v>
      </c>
      <c r="N44">
        <v>2.8797399645941937</v>
      </c>
      <c r="O44">
        <v>0.9849149369160675</v>
      </c>
    </row>
    <row r="45" spans="1:15" ht="12.75">
      <c r="A45" s="1" t="s">
        <v>1183</v>
      </c>
      <c r="B45" t="s">
        <v>1184</v>
      </c>
      <c r="C45" t="s">
        <v>1185</v>
      </c>
      <c r="D45" t="s">
        <v>0</v>
      </c>
      <c r="E45" t="s">
        <v>1171</v>
      </c>
      <c r="F45" t="s">
        <v>1</v>
      </c>
      <c r="G45" t="s">
        <v>2</v>
      </c>
      <c r="H45" t="s">
        <v>3</v>
      </c>
      <c r="I45" t="s">
        <v>4</v>
      </c>
      <c r="J45" t="s">
        <v>915</v>
      </c>
      <c r="K45" t="s">
        <v>3</v>
      </c>
      <c r="L45" t="s">
        <v>5</v>
      </c>
      <c r="M45" t="s">
        <v>6</v>
      </c>
      <c r="N45">
        <v>0.24387487319451037</v>
      </c>
      <c r="O45">
        <v>0.9973036417217132</v>
      </c>
    </row>
    <row r="46" spans="1:15" ht="12.75">
      <c r="A46" s="1" t="s">
        <v>7</v>
      </c>
      <c r="B46" t="s">
        <v>8</v>
      </c>
      <c r="C46" t="s">
        <v>9</v>
      </c>
      <c r="D46" t="s">
        <v>10</v>
      </c>
      <c r="E46" t="s">
        <v>1167</v>
      </c>
      <c r="F46" t="s">
        <v>11</v>
      </c>
      <c r="G46" t="s">
        <v>12</v>
      </c>
      <c r="H46" t="s">
        <v>13</v>
      </c>
      <c r="I46" t="s">
        <v>14</v>
      </c>
      <c r="J46" t="s">
        <v>915</v>
      </c>
      <c r="K46" t="s">
        <v>13</v>
      </c>
      <c r="L46" t="s">
        <v>15</v>
      </c>
      <c r="M46" t="s">
        <v>16</v>
      </c>
      <c r="N46">
        <v>0.22168451753581914</v>
      </c>
      <c r="O46">
        <v>0.999940001799964</v>
      </c>
    </row>
    <row r="47" spans="1:15" ht="12.75">
      <c r="A47" s="1" t="s">
        <v>17</v>
      </c>
      <c r="B47" t="s">
        <v>18</v>
      </c>
      <c r="C47" t="s">
        <v>19</v>
      </c>
      <c r="D47" t="s">
        <v>10</v>
      </c>
      <c r="E47" t="s">
        <v>1167</v>
      </c>
      <c r="F47" t="s">
        <v>11</v>
      </c>
      <c r="G47" t="s">
        <v>12</v>
      </c>
      <c r="H47" t="s">
        <v>13</v>
      </c>
      <c r="I47" t="s">
        <v>14</v>
      </c>
      <c r="J47" t="s">
        <v>915</v>
      </c>
      <c r="K47" t="s">
        <v>13</v>
      </c>
      <c r="L47" t="s">
        <v>15</v>
      </c>
      <c r="M47" t="s">
        <v>16</v>
      </c>
      <c r="N47">
        <v>0.17560818276101256</v>
      </c>
      <c r="O47">
        <v>0.9999700004499955</v>
      </c>
    </row>
    <row r="48" spans="1:15" ht="12.75">
      <c r="A48" s="1" t="s">
        <v>20</v>
      </c>
      <c r="B48" t="s">
        <v>21</v>
      </c>
      <c r="C48" t="s">
        <v>22</v>
      </c>
      <c r="D48" t="s">
        <v>23</v>
      </c>
      <c r="E48" t="s">
        <v>1159</v>
      </c>
      <c r="F48" t="s">
        <v>24</v>
      </c>
      <c r="G48" t="s">
        <v>25</v>
      </c>
      <c r="H48" t="s">
        <v>1023</v>
      </c>
      <c r="I48" t="s">
        <v>26</v>
      </c>
      <c r="J48" t="s">
        <v>915</v>
      </c>
      <c r="K48" t="s">
        <v>1023</v>
      </c>
      <c r="L48" t="s">
        <v>27</v>
      </c>
      <c r="M48" t="s">
        <v>28</v>
      </c>
      <c r="N48">
        <v>0.735503485499103</v>
      </c>
      <c r="O48">
        <v>0.9993002449428433</v>
      </c>
    </row>
  </sheetData>
  <printOptions/>
  <pageMargins left="0.75" right="0.75" top="1" bottom="1" header="0.5" footer="0.5"/>
  <pageSetup horizontalDpi="300" verticalDpi="300" orientation="landscape" r:id="rId3"/>
  <ignoredErrors>
    <ignoredError sqref="A9" numberStoredAsText="1"/>
  </ignoredErrors>
  <legacyDrawing r:id="rId2"/>
</worksheet>
</file>

<file path=xl/worksheets/sheet10.xml><?xml version="1.0" encoding="utf-8"?>
<worksheet xmlns="http://schemas.openxmlformats.org/spreadsheetml/2006/main" xmlns:r="http://schemas.openxmlformats.org/officeDocument/2006/relationships">
  <dimension ref="C1:E8"/>
  <sheetViews>
    <sheetView workbookViewId="0" topLeftCell="C1">
      <selection activeCell="D3" sqref="D2:E8"/>
    </sheetView>
  </sheetViews>
  <sheetFormatPr defaultColWidth="9.140625" defaultRowHeight="12.75"/>
  <cols>
    <col min="3" max="4" width="10.140625" style="0" bestFit="1" customWidth="1"/>
    <col min="5" max="5" width="11.00390625" style="0" bestFit="1" customWidth="1"/>
  </cols>
  <sheetData>
    <row r="1" spans="3:5" ht="12.75">
      <c r="C1" t="s">
        <v>829</v>
      </c>
      <c r="D1" t="s">
        <v>830</v>
      </c>
      <c r="E1" t="s">
        <v>831</v>
      </c>
    </row>
    <row r="2" spans="3:5" ht="12.75">
      <c r="C2">
        <v>1993</v>
      </c>
      <c r="D2">
        <v>10.1</v>
      </c>
      <c r="E2">
        <v>125.8</v>
      </c>
    </row>
    <row r="3" spans="3:5" ht="12.75">
      <c r="C3">
        <v>1994</v>
      </c>
      <c r="D3">
        <v>57.4</v>
      </c>
      <c r="E3">
        <v>293.2</v>
      </c>
    </row>
    <row r="4" spans="3:5" ht="12.75">
      <c r="C4">
        <v>1995</v>
      </c>
      <c r="D4">
        <v>55</v>
      </c>
      <c r="E4">
        <v>40.7</v>
      </c>
    </row>
    <row r="5" spans="3:5" ht="12.75">
      <c r="C5">
        <v>1996</v>
      </c>
      <c r="D5">
        <v>208.4</v>
      </c>
      <c r="E5">
        <v>77.1</v>
      </c>
    </row>
    <row r="6" spans="3:5" ht="12.75">
      <c r="C6">
        <v>1997</v>
      </c>
      <c r="D6">
        <v>186.3</v>
      </c>
      <c r="E6">
        <v>37.6</v>
      </c>
    </row>
    <row r="7" spans="3:5" ht="12.75">
      <c r="C7">
        <v>1998</v>
      </c>
      <c r="D7">
        <v>170</v>
      </c>
      <c r="E7">
        <v>114.1</v>
      </c>
    </row>
    <row r="8" spans="3:5" ht="12.75">
      <c r="C8">
        <v>1999</v>
      </c>
      <c r="D8">
        <v>179.1</v>
      </c>
      <c r="E8">
        <v>27</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C8"/>
  <sheetViews>
    <sheetView workbookViewId="0" topLeftCell="A1">
      <selection activeCell="B2" sqref="B2:C8"/>
    </sheetView>
  </sheetViews>
  <sheetFormatPr defaultColWidth="9.140625" defaultRowHeight="12.75"/>
  <cols>
    <col min="1" max="2" width="10.140625" style="0" bestFit="1" customWidth="1"/>
    <col min="3" max="3" width="11.00390625" style="0" bestFit="1" customWidth="1"/>
  </cols>
  <sheetData>
    <row r="1" spans="1:3" ht="12.75">
      <c r="A1" t="s">
        <v>829</v>
      </c>
      <c r="B1" t="s">
        <v>830</v>
      </c>
      <c r="C1" t="s">
        <v>831</v>
      </c>
    </row>
    <row r="2" spans="1:3" ht="12.75">
      <c r="A2">
        <v>1973</v>
      </c>
      <c r="B2">
        <v>15189</v>
      </c>
      <c r="C2">
        <v>2612</v>
      </c>
    </row>
    <row r="3" spans="1:3" ht="12.75">
      <c r="A3">
        <v>1974</v>
      </c>
      <c r="B3">
        <v>21070</v>
      </c>
      <c r="C3">
        <v>1490</v>
      </c>
    </row>
    <row r="4" spans="1:3" ht="12.75">
      <c r="A4">
        <v>1975</v>
      </c>
      <c r="B4">
        <v>71073</v>
      </c>
      <c r="C4">
        <v>4249</v>
      </c>
    </row>
    <row r="5" spans="1:3" ht="12.75">
      <c r="A5">
        <v>1976</v>
      </c>
      <c r="B5">
        <v>13779</v>
      </c>
      <c r="C5">
        <v>2891</v>
      </c>
    </row>
    <row r="6" spans="1:3" ht="12.75">
      <c r="A6">
        <v>1977</v>
      </c>
      <c r="B6">
        <v>41361</v>
      </c>
      <c r="C6">
        <v>2277</v>
      </c>
    </row>
    <row r="7" spans="1:3" ht="12.75">
      <c r="A7">
        <v>1978</v>
      </c>
      <c r="B7">
        <v>40952</v>
      </c>
      <c r="C7">
        <v>1602</v>
      </c>
    </row>
    <row r="8" spans="1:3" ht="12.75">
      <c r="A8">
        <v>1979</v>
      </c>
      <c r="B8">
        <v>16630</v>
      </c>
      <c r="C8">
        <v>1686</v>
      </c>
    </row>
  </sheetData>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C17"/>
  <sheetViews>
    <sheetView workbookViewId="0" topLeftCell="A1">
      <selection activeCell="A1" sqref="A1"/>
    </sheetView>
  </sheetViews>
  <sheetFormatPr defaultColWidth="9.140625" defaultRowHeight="12.75"/>
  <sheetData>
    <row r="1" spans="1:3" ht="12.75">
      <c r="A1" t="s">
        <v>829</v>
      </c>
      <c r="B1" t="s">
        <v>830</v>
      </c>
      <c r="C1" t="s">
        <v>831</v>
      </c>
    </row>
    <row r="2" spans="1:3" ht="12.75">
      <c r="A2">
        <v>1990</v>
      </c>
      <c r="B2">
        <v>1.45</v>
      </c>
      <c r="C2">
        <v>0.05</v>
      </c>
    </row>
    <row r="3" spans="1:3" ht="12.75">
      <c r="A3">
        <v>1991</v>
      </c>
      <c r="B3">
        <v>0.55</v>
      </c>
      <c r="C3">
        <v>0.2</v>
      </c>
    </row>
    <row r="4" spans="1:3" ht="12.75">
      <c r="A4">
        <v>1992</v>
      </c>
      <c r="B4">
        <v>0.55</v>
      </c>
      <c r="C4">
        <v>5.15</v>
      </c>
    </row>
    <row r="5" spans="1:3" ht="12.75">
      <c r="A5">
        <v>1993</v>
      </c>
      <c r="B5">
        <v>0.25</v>
      </c>
      <c r="C5">
        <v>6.05</v>
      </c>
    </row>
    <row r="6" spans="1:3" ht="12.75">
      <c r="A6">
        <v>1994</v>
      </c>
      <c r="B6">
        <v>3.85</v>
      </c>
      <c r="C6">
        <v>1.15</v>
      </c>
    </row>
    <row r="7" spans="1:3" ht="12.75">
      <c r="A7">
        <v>1995</v>
      </c>
      <c r="B7">
        <v>11.25</v>
      </c>
      <c r="C7">
        <v>19.35</v>
      </c>
    </row>
    <row r="8" spans="1:3" ht="12.75">
      <c r="A8">
        <v>1996</v>
      </c>
      <c r="B8">
        <v>12.25</v>
      </c>
      <c r="C8">
        <v>7.35</v>
      </c>
    </row>
    <row r="9" spans="1:3" ht="12.75">
      <c r="A9">
        <v>1997</v>
      </c>
      <c r="B9">
        <v>9.5</v>
      </c>
      <c r="C9">
        <v>2.05</v>
      </c>
    </row>
    <row r="10" spans="1:3" ht="12.75">
      <c r="A10">
        <v>1998</v>
      </c>
      <c r="B10">
        <v>16.65</v>
      </c>
      <c r="C10">
        <v>4.75</v>
      </c>
    </row>
    <row r="11" spans="1:3" ht="12.75">
      <c r="A11">
        <v>1999</v>
      </c>
      <c r="B11">
        <v>6.5</v>
      </c>
      <c r="C11">
        <v>0.2</v>
      </c>
    </row>
    <row r="12" spans="1:3" ht="12.75">
      <c r="A12">
        <v>2000</v>
      </c>
      <c r="B12">
        <v>8.65</v>
      </c>
      <c r="C12">
        <v>3.3</v>
      </c>
    </row>
    <row r="13" spans="1:3" ht="12.75">
      <c r="A13">
        <v>2001</v>
      </c>
      <c r="B13">
        <v>2.3</v>
      </c>
      <c r="C13">
        <v>0.9</v>
      </c>
    </row>
    <row r="14" spans="1:3" ht="12.75">
      <c r="A14">
        <v>2002</v>
      </c>
      <c r="B14">
        <v>6.25</v>
      </c>
      <c r="C14">
        <v>0.25</v>
      </c>
    </row>
    <row r="15" spans="1:3" ht="12.75">
      <c r="A15">
        <v>2003</v>
      </c>
      <c r="B15">
        <v>1.3</v>
      </c>
      <c r="C15">
        <v>0</v>
      </c>
    </row>
    <row r="16" spans="1:3" ht="12.75">
      <c r="A16">
        <v>2004</v>
      </c>
      <c r="B16">
        <v>2.75</v>
      </c>
      <c r="C16">
        <v>0.65</v>
      </c>
    </row>
    <row r="17" spans="1:3" ht="12.75">
      <c r="A17">
        <v>2005</v>
      </c>
      <c r="B17">
        <v>2.05</v>
      </c>
      <c r="C17">
        <v>0.1</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C31"/>
  <sheetViews>
    <sheetView workbookViewId="0" topLeftCell="A1">
      <selection activeCell="B2" sqref="B2:C31"/>
    </sheetView>
  </sheetViews>
  <sheetFormatPr defaultColWidth="9.140625" defaultRowHeight="12.75"/>
  <sheetData>
    <row r="1" spans="1:3" ht="12.75">
      <c r="A1" t="s">
        <v>829</v>
      </c>
      <c r="B1" t="s">
        <v>830</v>
      </c>
      <c r="C1" t="s">
        <v>831</v>
      </c>
    </row>
    <row r="2" spans="1:3" ht="12.75">
      <c r="A2">
        <v>1950</v>
      </c>
      <c r="B2">
        <v>0.6</v>
      </c>
      <c r="C2">
        <v>6.78</v>
      </c>
    </row>
    <row r="3" spans="1:3" ht="12.75">
      <c r="A3">
        <v>1951</v>
      </c>
      <c r="B3">
        <v>15.228</v>
      </c>
      <c r="C3">
        <v>7.941</v>
      </c>
    </row>
    <row r="4" spans="1:3" ht="12.75">
      <c r="A4">
        <v>1952</v>
      </c>
      <c r="B4">
        <v>18.252</v>
      </c>
      <c r="C4">
        <v>12.991</v>
      </c>
    </row>
    <row r="5" spans="1:3" ht="12.75">
      <c r="A5">
        <v>1953</v>
      </c>
      <c r="B5">
        <v>11.196</v>
      </c>
      <c r="C5">
        <v>3.977</v>
      </c>
    </row>
    <row r="6" spans="1:3" ht="12.75">
      <c r="A6">
        <v>1954</v>
      </c>
      <c r="B6">
        <v>13.652</v>
      </c>
      <c r="C6">
        <v>6.609</v>
      </c>
    </row>
    <row r="7" spans="1:3" ht="12.75">
      <c r="A7">
        <v>1955</v>
      </c>
      <c r="B7">
        <v>21.942</v>
      </c>
      <c r="C7">
        <v>1.727</v>
      </c>
    </row>
    <row r="8" spans="1:3" ht="12.75">
      <c r="A8">
        <v>1956</v>
      </c>
      <c r="B8">
        <v>27.212</v>
      </c>
      <c r="C8">
        <v>0.472</v>
      </c>
    </row>
    <row r="9" spans="1:3" ht="12.75">
      <c r="A9">
        <v>1957</v>
      </c>
      <c r="B9">
        <v>26.414</v>
      </c>
      <c r="C9">
        <v>0.775</v>
      </c>
    </row>
    <row r="10" spans="1:3" ht="12.75">
      <c r="A10">
        <v>1958</v>
      </c>
      <c r="B10">
        <v>55.984</v>
      </c>
      <c r="C10">
        <v>0.322</v>
      </c>
    </row>
    <row r="11" spans="1:3" ht="12.75">
      <c r="A11">
        <v>1959</v>
      </c>
      <c r="B11">
        <v>45.128</v>
      </c>
      <c r="C11">
        <v>0</v>
      </c>
    </row>
    <row r="12" spans="1:3" ht="12.75">
      <c r="A12">
        <v>1960</v>
      </c>
      <c r="B12">
        <v>50.85</v>
      </c>
      <c r="C12">
        <v>2.209</v>
      </c>
    </row>
    <row r="13" spans="1:3" ht="12.75">
      <c r="A13">
        <v>1961</v>
      </c>
      <c r="B13">
        <v>97.349</v>
      </c>
      <c r="C13">
        <v>1.577</v>
      </c>
    </row>
    <row r="14" spans="1:3" ht="12.75">
      <c r="A14">
        <v>1962</v>
      </c>
      <c r="B14">
        <v>63.148</v>
      </c>
      <c r="C14">
        <v>0.549</v>
      </c>
    </row>
    <row r="15" spans="1:3" ht="12.75">
      <c r="A15">
        <v>1963</v>
      </c>
      <c r="B15">
        <v>41.562</v>
      </c>
      <c r="C15">
        <v>0.33</v>
      </c>
    </row>
    <row r="16" spans="1:3" ht="12.75">
      <c r="A16">
        <v>1964</v>
      </c>
      <c r="B16">
        <v>24.234</v>
      </c>
      <c r="C16">
        <v>0.605</v>
      </c>
    </row>
    <row r="17" spans="1:3" ht="12.75">
      <c r="A17">
        <v>1965</v>
      </c>
      <c r="B17">
        <v>15.503</v>
      </c>
      <c r="C17">
        <v>0.04</v>
      </c>
    </row>
    <row r="18" spans="1:3" ht="12.75">
      <c r="A18">
        <v>1966</v>
      </c>
      <c r="B18">
        <v>7.779</v>
      </c>
      <c r="C18">
        <v>0.063</v>
      </c>
    </row>
    <row r="19" spans="1:3" ht="12.75">
      <c r="A19">
        <v>1967</v>
      </c>
      <c r="B19">
        <v>4.294</v>
      </c>
      <c r="C19">
        <v>0.061</v>
      </c>
    </row>
    <row r="20" spans="1:3" ht="12.75">
      <c r="A20">
        <v>1968</v>
      </c>
      <c r="B20">
        <v>4.669</v>
      </c>
      <c r="C20">
        <v>0.153</v>
      </c>
    </row>
    <row r="21" spans="1:3" ht="12.75">
      <c r="A21">
        <v>1969</v>
      </c>
      <c r="B21">
        <v>0.686</v>
      </c>
      <c r="C21">
        <v>0.509</v>
      </c>
    </row>
    <row r="22" spans="1:3" ht="12.75">
      <c r="A22">
        <v>1970</v>
      </c>
      <c r="B22">
        <v>0.784</v>
      </c>
      <c r="C22">
        <v>0.167</v>
      </c>
    </row>
    <row r="23" spans="1:3" ht="12.75">
      <c r="A23">
        <v>1971</v>
      </c>
      <c r="B23">
        <v>0.167</v>
      </c>
      <c r="C23">
        <v>0.042</v>
      </c>
    </row>
    <row r="24" spans="1:3" ht="12.75">
      <c r="A24">
        <v>1972</v>
      </c>
      <c r="B24">
        <v>3.896</v>
      </c>
      <c r="C24">
        <v>0.258</v>
      </c>
    </row>
    <row r="25" spans="1:3" ht="12.75">
      <c r="A25">
        <v>1973</v>
      </c>
      <c r="B25">
        <v>7</v>
      </c>
      <c r="C25">
        <v>1.183</v>
      </c>
    </row>
    <row r="26" spans="1:3" ht="12.75">
      <c r="A26">
        <v>1974</v>
      </c>
      <c r="B26">
        <v>0.833</v>
      </c>
      <c r="C26">
        <v>0.093</v>
      </c>
    </row>
    <row r="27" spans="1:3" ht="12.75">
      <c r="A27">
        <v>1975</v>
      </c>
      <c r="B27">
        <v>0.33</v>
      </c>
      <c r="C27">
        <v>0.451</v>
      </c>
    </row>
    <row r="28" spans="1:3" ht="12.75">
      <c r="A28">
        <v>1976</v>
      </c>
      <c r="B28">
        <v>1.548</v>
      </c>
      <c r="C28">
        <v>0.072</v>
      </c>
    </row>
    <row r="29" spans="1:3" ht="12.75">
      <c r="A29">
        <v>1977</v>
      </c>
      <c r="B29">
        <v>4.752</v>
      </c>
      <c r="C29">
        <v>0.141</v>
      </c>
    </row>
    <row r="30" spans="1:3" ht="12.75">
      <c r="A30">
        <v>1978</v>
      </c>
      <c r="B30">
        <v>5.027</v>
      </c>
      <c r="C30">
        <v>0.587</v>
      </c>
    </row>
    <row r="31" spans="1:3" ht="12.75">
      <c r="A31">
        <v>1979</v>
      </c>
      <c r="B31">
        <v>1.198</v>
      </c>
      <c r="C31">
        <v>0.01</v>
      </c>
    </row>
  </sheetData>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C17"/>
  <sheetViews>
    <sheetView workbookViewId="0" topLeftCell="A1">
      <selection activeCell="B2" sqref="B2:C17"/>
    </sheetView>
  </sheetViews>
  <sheetFormatPr defaultColWidth="9.140625" defaultRowHeight="12.75"/>
  <sheetData>
    <row r="1" spans="1:3" ht="12.75">
      <c r="A1" t="s">
        <v>829</v>
      </c>
      <c r="B1" t="s">
        <v>830</v>
      </c>
      <c r="C1" t="s">
        <v>831</v>
      </c>
    </row>
    <row r="2" spans="1:3" ht="12.75">
      <c r="A2">
        <v>1969</v>
      </c>
      <c r="B2">
        <v>23.5</v>
      </c>
      <c r="C2">
        <v>31.4</v>
      </c>
    </row>
    <row r="3" spans="1:3" ht="12.75">
      <c r="A3">
        <v>1970</v>
      </c>
      <c r="B3">
        <v>55.6</v>
      </c>
      <c r="C3">
        <v>8.8</v>
      </c>
    </row>
    <row r="4" spans="1:3" ht="12.75">
      <c r="A4">
        <v>1971</v>
      </c>
      <c r="B4">
        <v>44.3</v>
      </c>
      <c r="C4">
        <v>24.4</v>
      </c>
    </row>
    <row r="5" spans="1:3" ht="12.75">
      <c r="A5">
        <v>1972</v>
      </c>
      <c r="B5">
        <v>19.9</v>
      </c>
      <c r="C5">
        <v>9.8</v>
      </c>
    </row>
    <row r="6" spans="1:3" ht="12.75">
      <c r="A6">
        <v>1973</v>
      </c>
      <c r="B6">
        <v>53</v>
      </c>
      <c r="C6">
        <v>7.5</v>
      </c>
    </row>
    <row r="7" spans="1:3" ht="12.75">
      <c r="A7">
        <v>1974</v>
      </c>
      <c r="B7">
        <v>85.5</v>
      </c>
      <c r="C7">
        <v>13.5</v>
      </c>
    </row>
    <row r="8" spans="1:3" ht="12.75">
      <c r="A8">
        <v>1975</v>
      </c>
      <c r="B8">
        <v>50.2</v>
      </c>
      <c r="C8">
        <v>2.9</v>
      </c>
    </row>
    <row r="9" spans="1:3" ht="12.75">
      <c r="A9">
        <v>1976</v>
      </c>
      <c r="B9">
        <v>32</v>
      </c>
      <c r="C9">
        <v>4.6</v>
      </c>
    </row>
    <row r="10" spans="1:3" ht="12.75">
      <c r="A10">
        <v>1977</v>
      </c>
      <c r="B10">
        <v>32.1</v>
      </c>
      <c r="C10">
        <v>16</v>
      </c>
    </row>
    <row r="11" spans="1:3" ht="12.75">
      <c r="A11">
        <v>1978</v>
      </c>
      <c r="B11">
        <v>65.4</v>
      </c>
      <c r="C11">
        <v>16.2</v>
      </c>
    </row>
    <row r="12" spans="1:3" ht="12.75">
      <c r="A12">
        <v>1979</v>
      </c>
      <c r="B12">
        <v>51.3</v>
      </c>
      <c r="C12">
        <v>0</v>
      </c>
    </row>
    <row r="13" spans="1:3" ht="12.75">
      <c r="A13">
        <v>1980</v>
      </c>
      <c r="B13">
        <v>33.5</v>
      </c>
      <c r="C13">
        <v>15.2</v>
      </c>
    </row>
    <row r="14" spans="1:3" ht="12.75">
      <c r="A14">
        <v>1981</v>
      </c>
      <c r="B14">
        <v>127</v>
      </c>
      <c r="C14">
        <v>0.3</v>
      </c>
    </row>
    <row r="15" spans="1:3" ht="12.75">
      <c r="A15">
        <v>1982</v>
      </c>
      <c r="B15">
        <v>34.5</v>
      </c>
      <c r="C15">
        <v>17.9</v>
      </c>
    </row>
    <row r="16" spans="1:3" ht="12.75">
      <c r="A16">
        <v>1983</v>
      </c>
      <c r="B16">
        <v>48.8</v>
      </c>
      <c r="C16">
        <v>1.8</v>
      </c>
    </row>
    <row r="17" spans="1:3" ht="12.75">
      <c r="A17">
        <v>1984</v>
      </c>
      <c r="B17">
        <v>47</v>
      </c>
      <c r="C17">
        <v>3.1</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C8"/>
  <sheetViews>
    <sheetView workbookViewId="0" topLeftCell="A1">
      <selection activeCell="B2" sqref="B2:C8"/>
    </sheetView>
  </sheetViews>
  <sheetFormatPr defaultColWidth="9.140625" defaultRowHeight="12.75"/>
  <sheetData>
    <row r="1" spans="1:3" ht="12.75">
      <c r="A1" t="s">
        <v>829</v>
      </c>
      <c r="B1" t="s">
        <v>830</v>
      </c>
      <c r="C1" t="s">
        <v>831</v>
      </c>
    </row>
    <row r="2" spans="1:3" ht="12.75">
      <c r="A2">
        <v>1973</v>
      </c>
      <c r="B2">
        <f>0.04+0.43+0.61</f>
        <v>1.08</v>
      </c>
      <c r="C2">
        <v>7.96</v>
      </c>
    </row>
    <row r="3" spans="1:3" ht="12.75">
      <c r="A3">
        <v>1974</v>
      </c>
      <c r="B3">
        <f>0.02+0.06+0.36+0.81+2.64</f>
        <v>3.89</v>
      </c>
      <c r="C3">
        <v>7.44</v>
      </c>
    </row>
    <row r="4" spans="1:3" ht="12.75">
      <c r="A4">
        <v>1975</v>
      </c>
      <c r="B4">
        <f>0.05+0.07+0.08+0.42+0.9+2.43</f>
        <v>3.95</v>
      </c>
      <c r="C4">
        <v>5.89</v>
      </c>
    </row>
    <row r="5" spans="1:3" ht="12.75">
      <c r="A5">
        <v>1977</v>
      </c>
      <c r="B5">
        <f>0.03+0.13+0.19+0.99+1.85+1.31</f>
        <v>4.5</v>
      </c>
      <c r="C5">
        <v>24.12</v>
      </c>
    </row>
    <row r="6" spans="1:3" ht="12.75">
      <c r="A6">
        <v>1979</v>
      </c>
      <c r="B6">
        <f>0.2+0.26+0.49+3.12+2.11</f>
        <v>6.18</v>
      </c>
      <c r="C6">
        <v>5.19</v>
      </c>
    </row>
    <row r="7" spans="1:3" ht="12.75">
      <c r="A7">
        <v>1980</v>
      </c>
      <c r="B7">
        <f>5.2+1.71+2.12+0.97+0.22</f>
        <v>10.220000000000002</v>
      </c>
      <c r="C7">
        <v>10.19</v>
      </c>
    </row>
    <row r="8" spans="1:3" ht="12.75">
      <c r="A8">
        <v>1981</v>
      </c>
      <c r="B8">
        <f>6.8+1.53+0.34+0.37+0.1</f>
        <v>9.139999999999999</v>
      </c>
      <c r="C8">
        <v>16.91</v>
      </c>
    </row>
  </sheetData>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C15"/>
  <sheetViews>
    <sheetView workbookViewId="0" topLeftCell="A1">
      <selection activeCell="B2" sqref="B2:C15"/>
    </sheetView>
  </sheetViews>
  <sheetFormatPr defaultColWidth="9.140625" defaultRowHeight="12.75"/>
  <sheetData>
    <row r="1" spans="1:3" ht="12.75">
      <c r="A1" t="s">
        <v>829</v>
      </c>
      <c r="B1" t="s">
        <v>830</v>
      </c>
      <c r="C1" t="s">
        <v>831</v>
      </c>
    </row>
    <row r="2" spans="1:3" ht="12.75">
      <c r="A2">
        <v>1990</v>
      </c>
      <c r="B2">
        <v>33.0825</v>
      </c>
      <c r="C2">
        <v>13</v>
      </c>
    </row>
    <row r="3" spans="1:3" ht="12.75">
      <c r="A3">
        <v>1991</v>
      </c>
      <c r="B3">
        <v>11.2635</v>
      </c>
      <c r="C3">
        <v>14.1</v>
      </c>
    </row>
    <row r="4" spans="1:3" ht="12.75">
      <c r="A4">
        <v>1992</v>
      </c>
      <c r="B4">
        <v>13.25</v>
      </c>
      <c r="C4">
        <v>4.5</v>
      </c>
    </row>
    <row r="5" spans="1:3" ht="12.75">
      <c r="A5">
        <v>1993</v>
      </c>
      <c r="B5">
        <v>16.836</v>
      </c>
      <c r="C5">
        <v>10.7</v>
      </c>
    </row>
    <row r="6" spans="1:3" ht="12.75">
      <c r="A6">
        <v>1994</v>
      </c>
      <c r="B6">
        <v>10.427</v>
      </c>
      <c r="C6">
        <v>12.4</v>
      </c>
    </row>
    <row r="7" spans="1:3" ht="12.75">
      <c r="A7">
        <v>1995</v>
      </c>
      <c r="B7">
        <v>9.75</v>
      </c>
      <c r="C7">
        <v>0.3</v>
      </c>
    </row>
    <row r="8" spans="1:3" ht="12.75">
      <c r="A8">
        <v>1996</v>
      </c>
      <c r="B8">
        <v>12.45</v>
      </c>
      <c r="C8">
        <v>23.3</v>
      </c>
    </row>
    <row r="9" spans="1:3" ht="12.75">
      <c r="A9">
        <v>1997</v>
      </c>
      <c r="B9">
        <v>9.527999999999999</v>
      </c>
      <c r="C9">
        <v>9.8</v>
      </c>
    </row>
    <row r="10" spans="1:3" ht="12.75">
      <c r="A10">
        <v>1998</v>
      </c>
      <c r="B10">
        <v>4.9375</v>
      </c>
      <c r="C10">
        <v>10.8</v>
      </c>
    </row>
    <row r="11" spans="1:3" ht="12.75">
      <c r="A11">
        <v>1999</v>
      </c>
      <c r="B11">
        <v>17.2635</v>
      </c>
      <c r="C11">
        <v>40.7</v>
      </c>
    </row>
    <row r="12" spans="1:3" ht="12.75">
      <c r="A12">
        <v>2000</v>
      </c>
      <c r="B12">
        <v>11.0215</v>
      </c>
      <c r="C12">
        <v>2.4</v>
      </c>
    </row>
    <row r="13" spans="1:3" ht="12.75">
      <c r="A13">
        <v>2001</v>
      </c>
      <c r="B13">
        <v>17.405</v>
      </c>
      <c r="C13">
        <v>12.5</v>
      </c>
    </row>
    <row r="14" spans="1:3" ht="12.75">
      <c r="A14">
        <v>2002</v>
      </c>
      <c r="B14">
        <v>22.989000000000004</v>
      </c>
      <c r="C14">
        <v>0.1</v>
      </c>
    </row>
    <row r="15" spans="1:3" ht="12.75">
      <c r="A15">
        <v>2003</v>
      </c>
      <c r="B15">
        <v>9.8125</v>
      </c>
      <c r="C15">
        <v>30.2</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C15"/>
  <sheetViews>
    <sheetView workbookViewId="0" topLeftCell="A1">
      <selection activeCell="D20" sqref="D20"/>
    </sheetView>
  </sheetViews>
  <sheetFormatPr defaultColWidth="9.140625" defaultRowHeight="12.75"/>
  <sheetData>
    <row r="1" spans="1:3" ht="12.75">
      <c r="A1" t="s">
        <v>829</v>
      </c>
      <c r="B1" t="s">
        <v>830</v>
      </c>
      <c r="C1" t="s">
        <v>831</v>
      </c>
    </row>
    <row r="2" spans="1:3" ht="12.75">
      <c r="A2">
        <v>1990</v>
      </c>
      <c r="B2">
        <v>16.523692307692304</v>
      </c>
      <c r="C2">
        <v>8.1</v>
      </c>
    </row>
    <row r="3" spans="1:3" ht="12.75">
      <c r="A3">
        <v>1991</v>
      </c>
      <c r="B3">
        <v>4.386</v>
      </c>
      <c r="C3">
        <v>14.7</v>
      </c>
    </row>
    <row r="4" spans="1:3" ht="12.75">
      <c r="A4">
        <v>1992</v>
      </c>
      <c r="B4">
        <v>6.8185</v>
      </c>
      <c r="C4">
        <v>12.9</v>
      </c>
    </row>
    <row r="5" spans="1:3" ht="12.75">
      <c r="A5">
        <v>1993</v>
      </c>
      <c r="B5">
        <v>8.622</v>
      </c>
      <c r="C5">
        <v>19.5</v>
      </c>
    </row>
    <row r="6" spans="1:3" ht="12.75">
      <c r="A6">
        <v>1994</v>
      </c>
      <c r="B6">
        <v>13.738499999999998</v>
      </c>
      <c r="C6">
        <v>24.3</v>
      </c>
    </row>
    <row r="7" spans="1:3" ht="12.75">
      <c r="A7">
        <v>1995</v>
      </c>
      <c r="B7">
        <v>21.4925</v>
      </c>
      <c r="C7">
        <v>0.6</v>
      </c>
    </row>
    <row r="8" spans="1:3" ht="12.75">
      <c r="A8">
        <v>1996</v>
      </c>
      <c r="B8">
        <v>20.04</v>
      </c>
      <c r="C8">
        <v>27.6</v>
      </c>
    </row>
    <row r="9" spans="1:3" ht="12.75">
      <c r="A9">
        <v>1997</v>
      </c>
      <c r="B9">
        <v>18.4675</v>
      </c>
      <c r="C9">
        <v>1.7</v>
      </c>
    </row>
    <row r="10" spans="1:3" ht="12.75">
      <c r="A10">
        <v>1998</v>
      </c>
      <c r="B10">
        <v>6.4875</v>
      </c>
      <c r="C10">
        <v>6.5</v>
      </c>
    </row>
    <row r="11" spans="1:3" ht="12.75">
      <c r="A11">
        <v>1999</v>
      </c>
      <c r="B11">
        <v>21.32</v>
      </c>
      <c r="C11">
        <v>29.4</v>
      </c>
    </row>
    <row r="12" spans="1:3" ht="12.75">
      <c r="A12">
        <v>2000</v>
      </c>
      <c r="B12">
        <v>3.3369999999999997</v>
      </c>
      <c r="C12">
        <v>1.4</v>
      </c>
    </row>
    <row r="13" spans="1:3" ht="12.75">
      <c r="A13">
        <v>2001</v>
      </c>
      <c r="B13">
        <v>11.453499999999998</v>
      </c>
      <c r="C13">
        <v>7.9</v>
      </c>
    </row>
    <row r="14" spans="1:3" ht="12.75">
      <c r="A14">
        <v>2002</v>
      </c>
      <c r="B14">
        <v>20.3375</v>
      </c>
      <c r="C14">
        <v>0.1</v>
      </c>
    </row>
    <row r="15" spans="1:3" ht="12.75">
      <c r="A15">
        <v>2003</v>
      </c>
      <c r="B15">
        <v>6.3</v>
      </c>
      <c r="C15">
        <v>77.5</v>
      </c>
    </row>
  </sheetData>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C15"/>
  <sheetViews>
    <sheetView workbookViewId="0" topLeftCell="A1">
      <selection activeCell="B2" sqref="B2:C15"/>
    </sheetView>
  </sheetViews>
  <sheetFormatPr defaultColWidth="9.140625" defaultRowHeight="12.75"/>
  <sheetData>
    <row r="1" spans="1:3" ht="12.75">
      <c r="A1" t="s">
        <v>829</v>
      </c>
      <c r="B1" t="s">
        <v>830</v>
      </c>
      <c r="C1" t="s">
        <v>831</v>
      </c>
    </row>
    <row r="2" spans="1:3" ht="12.75">
      <c r="A2">
        <v>1990</v>
      </c>
      <c r="B2">
        <v>6.3605</v>
      </c>
      <c r="C2">
        <v>5.2</v>
      </c>
    </row>
    <row r="3" spans="1:3" ht="12.75">
      <c r="A3">
        <v>1991</v>
      </c>
      <c r="B3">
        <v>3.7455</v>
      </c>
      <c r="C3">
        <v>4.3</v>
      </c>
    </row>
    <row r="4" spans="1:3" ht="12.75">
      <c r="A4">
        <v>1992</v>
      </c>
      <c r="B4">
        <v>33.844500000000004</v>
      </c>
      <c r="C4">
        <v>0.9</v>
      </c>
    </row>
    <row r="5" spans="1:3" ht="12.75">
      <c r="A5">
        <v>1993</v>
      </c>
      <c r="B5">
        <v>6.088000000000001</v>
      </c>
      <c r="C5">
        <v>26.5</v>
      </c>
    </row>
    <row r="6" spans="1:3" ht="12.75">
      <c r="A6">
        <v>1994</v>
      </c>
      <c r="B6">
        <v>5.0405</v>
      </c>
      <c r="C6">
        <v>36.3</v>
      </c>
    </row>
    <row r="7" spans="1:3" ht="12.75">
      <c r="A7">
        <v>1995</v>
      </c>
      <c r="B7">
        <v>7.8865</v>
      </c>
      <c r="C7">
        <v>26.1</v>
      </c>
    </row>
    <row r="8" spans="1:3" ht="12.75">
      <c r="A8">
        <v>1996</v>
      </c>
      <c r="B8">
        <v>50.2075</v>
      </c>
      <c r="C8">
        <v>41.2</v>
      </c>
    </row>
    <row r="9" spans="1:3" ht="12.75">
      <c r="A9">
        <v>1997</v>
      </c>
      <c r="B9">
        <v>36.761</v>
      </c>
      <c r="C9">
        <v>15.6</v>
      </c>
    </row>
    <row r="10" spans="1:3" ht="12.75">
      <c r="A10">
        <v>1998</v>
      </c>
      <c r="B10">
        <v>41.334</v>
      </c>
      <c r="C10">
        <v>36.3</v>
      </c>
    </row>
    <row r="11" spans="1:3" ht="12.75">
      <c r="A11">
        <v>1999</v>
      </c>
      <c r="B11">
        <v>23.022000000000002</v>
      </c>
      <c r="C11">
        <v>53.9</v>
      </c>
    </row>
    <row r="12" spans="1:3" ht="12.75">
      <c r="A12">
        <v>2000</v>
      </c>
      <c r="B12">
        <v>32.3015</v>
      </c>
      <c r="C12">
        <v>4.3</v>
      </c>
    </row>
    <row r="13" spans="1:3" ht="12.75">
      <c r="A13">
        <v>2001</v>
      </c>
      <c r="B13">
        <v>42.199000000000005</v>
      </c>
      <c r="C13">
        <v>27.8</v>
      </c>
    </row>
    <row r="14" spans="1:3" ht="12.75">
      <c r="A14">
        <v>2002</v>
      </c>
      <c r="B14">
        <v>37.165</v>
      </c>
      <c r="C14">
        <v>0.5</v>
      </c>
    </row>
    <row r="15" spans="1:3" ht="12.75">
      <c r="A15">
        <v>2003</v>
      </c>
      <c r="B15">
        <v>14.598500000000001</v>
      </c>
      <c r="C15">
        <v>27</v>
      </c>
    </row>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C15"/>
  <sheetViews>
    <sheetView workbookViewId="0" topLeftCell="A1">
      <selection activeCell="B2" sqref="B2:C15"/>
    </sheetView>
  </sheetViews>
  <sheetFormatPr defaultColWidth="9.140625" defaultRowHeight="12.75"/>
  <sheetData>
    <row r="1" spans="1:3" ht="12.75">
      <c r="A1" t="s">
        <v>829</v>
      </c>
      <c r="B1" t="s">
        <v>830</v>
      </c>
      <c r="C1" t="s">
        <v>831</v>
      </c>
    </row>
    <row r="2" spans="1:3" ht="12.75">
      <c r="A2">
        <v>1990</v>
      </c>
      <c r="B2">
        <v>8.755980769230767</v>
      </c>
      <c r="C2">
        <v>23.7</v>
      </c>
    </row>
    <row r="3" spans="1:3" ht="12.75">
      <c r="A3">
        <v>1991</v>
      </c>
      <c r="B3">
        <v>6.6282499999999995</v>
      </c>
      <c r="C3">
        <v>8.8</v>
      </c>
    </row>
    <row r="4" spans="1:3" ht="12.75">
      <c r="A4">
        <v>1992</v>
      </c>
      <c r="B4">
        <v>6.468</v>
      </c>
      <c r="C4">
        <v>23.6</v>
      </c>
    </row>
    <row r="5" spans="1:3" ht="12.75">
      <c r="A5">
        <v>1993</v>
      </c>
      <c r="B5">
        <v>8.3795</v>
      </c>
      <c r="C5">
        <v>21.2</v>
      </c>
    </row>
    <row r="6" spans="1:3" ht="12.75">
      <c r="A6">
        <v>1994</v>
      </c>
      <c r="B6">
        <v>6.1135</v>
      </c>
      <c r="C6">
        <v>61</v>
      </c>
    </row>
    <row r="7" spans="1:3" ht="12.75">
      <c r="A7">
        <v>1995</v>
      </c>
      <c r="B7">
        <v>14.6875</v>
      </c>
      <c r="C7">
        <v>33.8</v>
      </c>
    </row>
    <row r="8" spans="1:3" ht="12.75">
      <c r="A8">
        <v>1996</v>
      </c>
      <c r="B8">
        <v>12.9295</v>
      </c>
      <c r="C8">
        <v>67.2</v>
      </c>
    </row>
    <row r="9" spans="1:3" ht="12.75">
      <c r="A9">
        <v>1997</v>
      </c>
      <c r="B9">
        <v>25.1675</v>
      </c>
      <c r="C9">
        <v>37.4</v>
      </c>
    </row>
    <row r="10" spans="1:3" ht="12.75">
      <c r="A10">
        <v>1998</v>
      </c>
      <c r="B10">
        <v>23.7675</v>
      </c>
      <c r="C10">
        <v>31.7</v>
      </c>
    </row>
    <row r="11" spans="1:3" ht="12.75">
      <c r="A11">
        <v>1999</v>
      </c>
      <c r="B11">
        <v>29.256</v>
      </c>
      <c r="C11">
        <v>74.4</v>
      </c>
    </row>
    <row r="12" spans="1:3" ht="12.75">
      <c r="A12">
        <v>2000</v>
      </c>
      <c r="B12">
        <v>57.82</v>
      </c>
      <c r="C12">
        <v>9.8</v>
      </c>
    </row>
    <row r="13" spans="1:3" ht="12.75">
      <c r="A13">
        <v>2001</v>
      </c>
      <c r="B13">
        <v>17.43175</v>
      </c>
      <c r="C13">
        <v>128.5</v>
      </c>
    </row>
    <row r="14" spans="1:3" ht="12.75">
      <c r="A14">
        <v>2002</v>
      </c>
      <c r="B14">
        <v>47.38875</v>
      </c>
      <c r="C14">
        <v>26.9</v>
      </c>
    </row>
    <row r="15" spans="1:3" ht="12.75">
      <c r="A15">
        <v>2003</v>
      </c>
      <c r="B15">
        <v>19.95</v>
      </c>
      <c r="C15">
        <v>92.2</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35"/>
  <sheetViews>
    <sheetView workbookViewId="0" topLeftCell="A1">
      <selection activeCell="B2" sqref="B2:C35"/>
    </sheetView>
  </sheetViews>
  <sheetFormatPr defaultColWidth="9.140625" defaultRowHeight="12.75"/>
  <sheetData>
    <row r="1" spans="1:3" ht="12.75">
      <c r="A1" t="s">
        <v>829</v>
      </c>
      <c r="B1" t="s">
        <v>830</v>
      </c>
      <c r="C1" t="s">
        <v>831</v>
      </c>
    </row>
    <row r="2" spans="1:3" ht="12.75">
      <c r="A2">
        <v>1963</v>
      </c>
      <c r="B2">
        <v>119.9</v>
      </c>
      <c r="C2">
        <v>135.6</v>
      </c>
    </row>
    <row r="3" spans="1:3" ht="12.75">
      <c r="A3">
        <v>1964</v>
      </c>
      <c r="B3">
        <v>66.9</v>
      </c>
      <c r="C3">
        <v>99.2</v>
      </c>
    </row>
    <row r="4" spans="1:3" ht="12.75">
      <c r="A4">
        <v>1965</v>
      </c>
      <c r="B4">
        <v>131.1</v>
      </c>
      <c r="C4">
        <v>30.3</v>
      </c>
    </row>
    <row r="5" spans="1:3" ht="12.75">
      <c r="A5">
        <v>1966</v>
      </c>
      <c r="B5">
        <v>310.2</v>
      </c>
      <c r="C5">
        <v>36.1</v>
      </c>
    </row>
    <row r="6" spans="1:3" ht="12.75">
      <c r="A6">
        <v>1967</v>
      </c>
      <c r="B6">
        <v>311.3</v>
      </c>
      <c r="C6">
        <v>26.5</v>
      </c>
    </row>
    <row r="7" spans="1:3" ht="12.75">
      <c r="A7">
        <v>1968</v>
      </c>
      <c r="B7">
        <v>190.2</v>
      </c>
      <c r="C7">
        <v>32.7</v>
      </c>
    </row>
    <row r="8" spans="1:3" ht="12.75">
      <c r="A8">
        <v>1969</v>
      </c>
      <c r="B8">
        <v>69.2</v>
      </c>
      <c r="C8">
        <v>72.4</v>
      </c>
    </row>
    <row r="9" spans="1:3" ht="12.75">
      <c r="A9">
        <v>1970</v>
      </c>
      <c r="B9">
        <v>109.5</v>
      </c>
      <c r="C9">
        <v>45.5</v>
      </c>
    </row>
    <row r="10" spans="1:3" ht="12.75">
      <c r="A10">
        <v>1971</v>
      </c>
      <c r="B10">
        <v>139.2</v>
      </c>
      <c r="C10">
        <v>20.6</v>
      </c>
    </row>
    <row r="11" spans="1:3" ht="12.75">
      <c r="A11">
        <v>1972</v>
      </c>
      <c r="B11">
        <v>107.4</v>
      </c>
      <c r="C11">
        <v>21.1</v>
      </c>
    </row>
    <row r="12" spans="1:3" ht="12.75">
      <c r="A12">
        <v>1973</v>
      </c>
      <c r="B12">
        <v>176.8</v>
      </c>
      <c r="C12">
        <v>16.5</v>
      </c>
    </row>
    <row r="13" spans="1:3" ht="12.75">
      <c r="A13">
        <v>1974</v>
      </c>
      <c r="B13">
        <v>124.8</v>
      </c>
      <c r="C13">
        <v>13</v>
      </c>
    </row>
    <row r="14" spans="1:3" ht="12.75">
      <c r="A14">
        <v>1975</v>
      </c>
      <c r="B14">
        <v>63.2</v>
      </c>
      <c r="C14">
        <v>24.9</v>
      </c>
    </row>
    <row r="15" spans="1:3" ht="12.75">
      <c r="A15">
        <v>1976</v>
      </c>
      <c r="B15">
        <v>85.9</v>
      </c>
      <c r="C15">
        <v>20.2</v>
      </c>
    </row>
    <row r="16" spans="1:3" ht="12.75">
      <c r="A16">
        <v>1977</v>
      </c>
      <c r="B16">
        <v>42.1</v>
      </c>
      <c r="C16">
        <v>8.3</v>
      </c>
    </row>
    <row r="17" spans="1:3" ht="12.75">
      <c r="A17">
        <v>1978</v>
      </c>
      <c r="B17">
        <v>33.8</v>
      </c>
      <c r="C17">
        <v>13.1</v>
      </c>
    </row>
    <row r="18" spans="1:3" ht="12.75">
      <c r="A18">
        <v>1979</v>
      </c>
      <c r="B18">
        <v>62.8</v>
      </c>
      <c r="C18">
        <v>9.9</v>
      </c>
    </row>
    <row r="19" spans="1:3" ht="12.75">
      <c r="A19">
        <v>1980</v>
      </c>
      <c r="B19">
        <v>73.7</v>
      </c>
      <c r="C19">
        <v>4.1</v>
      </c>
    </row>
    <row r="20" spans="1:3" ht="12.75">
      <c r="A20">
        <v>1981</v>
      </c>
      <c r="B20">
        <v>27.1</v>
      </c>
      <c r="C20">
        <v>1.2</v>
      </c>
    </row>
    <row r="21" spans="1:3" ht="12.75">
      <c r="A21">
        <v>1982</v>
      </c>
      <c r="B21">
        <v>51.4</v>
      </c>
      <c r="C21">
        <v>1.8</v>
      </c>
    </row>
    <row r="22" spans="1:3" ht="12.75">
      <c r="A22">
        <v>1983</v>
      </c>
      <c r="B22">
        <v>27.3</v>
      </c>
      <c r="C22">
        <v>11</v>
      </c>
    </row>
    <row r="23" spans="1:3" ht="12.75">
      <c r="A23">
        <v>1984</v>
      </c>
      <c r="B23">
        <v>11.5</v>
      </c>
      <c r="C23">
        <v>7.5</v>
      </c>
    </row>
    <row r="24" spans="1:3" ht="12.75">
      <c r="A24">
        <v>1985</v>
      </c>
      <c r="B24">
        <v>9.8</v>
      </c>
      <c r="C24">
        <v>6.1</v>
      </c>
    </row>
    <row r="25" spans="1:3" ht="12.75">
      <c r="A25">
        <v>1986</v>
      </c>
      <c r="B25">
        <v>11.3</v>
      </c>
      <c r="C25">
        <v>4.4</v>
      </c>
    </row>
    <row r="26" spans="1:3" ht="12.75">
      <c r="A26">
        <v>1987</v>
      </c>
      <c r="B26">
        <v>21.7</v>
      </c>
      <c r="C26">
        <v>4.5</v>
      </c>
    </row>
    <row r="27" spans="1:3" ht="12.75">
      <c r="A27">
        <v>1988</v>
      </c>
      <c r="B27">
        <v>15.2</v>
      </c>
      <c r="C27">
        <v>4.4</v>
      </c>
    </row>
    <row r="28" spans="1:3" ht="12.75">
      <c r="A28">
        <v>1989</v>
      </c>
      <c r="B28">
        <v>17.6</v>
      </c>
      <c r="C28">
        <v>6.1</v>
      </c>
    </row>
    <row r="29" spans="1:3" ht="12.75">
      <c r="A29">
        <v>1990</v>
      </c>
      <c r="B29">
        <v>8.3</v>
      </c>
      <c r="C29">
        <v>6.4</v>
      </c>
    </row>
    <row r="30" spans="1:3" ht="12.75">
      <c r="A30">
        <v>1991</v>
      </c>
      <c r="B30">
        <v>19.7</v>
      </c>
      <c r="C30">
        <v>3.4</v>
      </c>
    </row>
    <row r="31" spans="1:3" ht="12.75">
      <c r="A31">
        <v>1992</v>
      </c>
      <c r="B31">
        <v>13.2</v>
      </c>
      <c r="C31">
        <v>0.6</v>
      </c>
    </row>
    <row r="32" spans="1:3" ht="12.75">
      <c r="A32">
        <v>1993</v>
      </c>
      <c r="B32">
        <v>20.3</v>
      </c>
      <c r="C32">
        <v>4.2</v>
      </c>
    </row>
    <row r="33" spans="1:3" ht="12.75">
      <c r="A33">
        <v>1994</v>
      </c>
      <c r="B33">
        <v>15.7</v>
      </c>
      <c r="C33">
        <v>4.8</v>
      </c>
    </row>
    <row r="34" spans="1:3" ht="12.75">
      <c r="A34">
        <v>1996</v>
      </c>
      <c r="B34">
        <v>21.5</v>
      </c>
      <c r="C34">
        <v>1.8</v>
      </c>
    </row>
    <row r="35" spans="1:3" ht="12.75">
      <c r="A35">
        <v>1998</v>
      </c>
      <c r="B35">
        <v>31.7</v>
      </c>
      <c r="C35">
        <v>32.4</v>
      </c>
    </row>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F40"/>
  <sheetViews>
    <sheetView workbookViewId="0" topLeftCell="A1">
      <selection activeCell="A1" sqref="A1:C40"/>
    </sheetView>
  </sheetViews>
  <sheetFormatPr defaultColWidth="9.140625" defaultRowHeight="12.75"/>
  <sheetData>
    <row r="1" spans="1:3" ht="12.75">
      <c r="A1" t="s">
        <v>829</v>
      </c>
      <c r="B1" t="s">
        <v>830</v>
      </c>
      <c r="C1" t="s">
        <v>831</v>
      </c>
    </row>
    <row r="2" spans="1:3" ht="12.75">
      <c r="A2">
        <v>1958</v>
      </c>
      <c r="B2">
        <v>775</v>
      </c>
      <c r="C2">
        <v>4532</v>
      </c>
    </row>
    <row r="3" spans="1:3" ht="12.75">
      <c r="A3">
        <v>1959</v>
      </c>
      <c r="B3">
        <v>2310</v>
      </c>
      <c r="C3">
        <v>22996</v>
      </c>
    </row>
    <row r="4" spans="1:3" ht="12.75">
      <c r="A4">
        <v>1960</v>
      </c>
      <c r="B4">
        <v>2990</v>
      </c>
      <c r="C4">
        <v>628</v>
      </c>
    </row>
    <row r="5" spans="1:6" ht="12.75">
      <c r="A5">
        <v>1961</v>
      </c>
      <c r="B5">
        <v>1400</v>
      </c>
      <c r="C5">
        <v>879</v>
      </c>
      <c r="F5" t="s">
        <v>1040</v>
      </c>
    </row>
    <row r="6" spans="1:3" ht="12.75">
      <c r="A6">
        <v>1962</v>
      </c>
      <c r="B6">
        <v>1130</v>
      </c>
      <c r="C6">
        <v>14747</v>
      </c>
    </row>
    <row r="7" spans="1:3" ht="12.75">
      <c r="A7">
        <v>1963</v>
      </c>
      <c r="B7">
        <v>790</v>
      </c>
      <c r="C7">
        <v>13205</v>
      </c>
    </row>
    <row r="8" spans="1:3" ht="12.75">
      <c r="A8">
        <v>1964</v>
      </c>
      <c r="B8">
        <v>1195</v>
      </c>
      <c r="C8">
        <v>31793</v>
      </c>
    </row>
    <row r="9" spans="1:3" ht="12.75">
      <c r="A9">
        <v>1965</v>
      </c>
      <c r="B9">
        <v>981</v>
      </c>
      <c r="C9">
        <v>10621</v>
      </c>
    </row>
    <row r="10" spans="1:3" ht="12.75">
      <c r="A10">
        <v>1966</v>
      </c>
      <c r="B10">
        <v>870</v>
      </c>
      <c r="C10">
        <v>22271</v>
      </c>
    </row>
    <row r="11" spans="1:3" ht="12.75">
      <c r="A11">
        <v>1967</v>
      </c>
      <c r="B11">
        <v>1104</v>
      </c>
      <c r="C11">
        <v>8736</v>
      </c>
    </row>
    <row r="12" spans="1:3" ht="12.75">
      <c r="A12">
        <v>1968</v>
      </c>
      <c r="B12">
        <v>883</v>
      </c>
      <c r="C12">
        <v>8761</v>
      </c>
    </row>
    <row r="13" spans="1:3" ht="12.75">
      <c r="A13">
        <v>1969</v>
      </c>
      <c r="B13">
        <v>1421</v>
      </c>
      <c r="C13">
        <v>18885</v>
      </c>
    </row>
    <row r="14" spans="1:3" ht="12.75">
      <c r="A14">
        <v>1970</v>
      </c>
      <c r="B14">
        <v>1198</v>
      </c>
      <c r="C14">
        <v>10098</v>
      </c>
    </row>
    <row r="15" spans="1:3" ht="12.75">
      <c r="A15">
        <v>1971</v>
      </c>
      <c r="B15">
        <v>760</v>
      </c>
      <c r="C15">
        <v>3394</v>
      </c>
    </row>
    <row r="16" spans="1:3" ht="12.75">
      <c r="A16">
        <v>1972</v>
      </c>
      <c r="B16">
        <v>1354</v>
      </c>
      <c r="C16">
        <v>1697</v>
      </c>
    </row>
    <row r="17" spans="1:3" ht="12.75">
      <c r="A17">
        <v>1973</v>
      </c>
      <c r="B17">
        <v>1308</v>
      </c>
      <c r="C17">
        <v>25159</v>
      </c>
    </row>
    <row r="18" spans="1:3" ht="12.75">
      <c r="A18">
        <v>1974</v>
      </c>
      <c r="B18">
        <v>2016</v>
      </c>
      <c r="C18">
        <v>14093</v>
      </c>
    </row>
    <row r="19" spans="1:3" ht="12.75">
      <c r="A19">
        <v>1975</v>
      </c>
      <c r="B19">
        <v>962</v>
      </c>
      <c r="C19">
        <v>1932</v>
      </c>
    </row>
    <row r="20" spans="1:3" ht="12.75">
      <c r="A20">
        <v>1976</v>
      </c>
      <c r="B20">
        <v>976</v>
      </c>
      <c r="C20">
        <v>2292</v>
      </c>
    </row>
    <row r="21" spans="1:3" ht="12.75">
      <c r="A21">
        <v>1977</v>
      </c>
      <c r="B21">
        <v>1062</v>
      </c>
      <c r="C21">
        <v>17386</v>
      </c>
    </row>
    <row r="22" spans="1:3" ht="12.75">
      <c r="A22">
        <v>1978</v>
      </c>
      <c r="B22">
        <v>1945</v>
      </c>
      <c r="C22">
        <v>5334</v>
      </c>
    </row>
    <row r="23" spans="1:3" ht="12.75">
      <c r="A23">
        <v>1979</v>
      </c>
      <c r="B23">
        <v>2073</v>
      </c>
      <c r="C23">
        <v>6957</v>
      </c>
    </row>
    <row r="24" spans="1:3" ht="12.75">
      <c r="A24">
        <v>1980</v>
      </c>
      <c r="B24">
        <v>1458</v>
      </c>
      <c r="C24">
        <v>1036</v>
      </c>
    </row>
    <row r="25" spans="1:3" ht="12.75">
      <c r="A25">
        <v>1981</v>
      </c>
      <c r="B25">
        <v>946</v>
      </c>
      <c r="C25">
        <v>16345</v>
      </c>
    </row>
    <row r="26" spans="1:3" ht="12.75">
      <c r="A26">
        <v>1982</v>
      </c>
      <c r="B26">
        <v>1952</v>
      </c>
      <c r="C26">
        <v>6149</v>
      </c>
    </row>
    <row r="27" spans="1:3" ht="12.75">
      <c r="A27">
        <v>1983</v>
      </c>
      <c r="B27">
        <v>1280</v>
      </c>
      <c r="C27">
        <v>10366</v>
      </c>
    </row>
    <row r="28" spans="1:3" ht="12.75">
      <c r="A28">
        <v>1984</v>
      </c>
      <c r="B28">
        <v>851</v>
      </c>
      <c r="C28">
        <v>16795</v>
      </c>
    </row>
    <row r="29" spans="1:3" ht="12.75">
      <c r="A29">
        <v>1985</v>
      </c>
      <c r="B29">
        <v>394</v>
      </c>
      <c r="C29">
        <v>14599</v>
      </c>
    </row>
    <row r="30" spans="1:3" ht="12.75">
      <c r="A30">
        <v>1986</v>
      </c>
      <c r="B30">
        <v>2121</v>
      </c>
      <c r="C30">
        <v>15299</v>
      </c>
    </row>
    <row r="31" spans="1:3" ht="12.75">
      <c r="A31">
        <v>1987</v>
      </c>
      <c r="B31">
        <v>452</v>
      </c>
      <c r="C31">
        <v>13882</v>
      </c>
    </row>
    <row r="32" spans="1:3" ht="12.75">
      <c r="A32">
        <v>1988</v>
      </c>
      <c r="B32">
        <v>369</v>
      </c>
      <c r="C32">
        <v>4351</v>
      </c>
    </row>
    <row r="33" spans="1:3" ht="12.75">
      <c r="A33">
        <v>1989</v>
      </c>
      <c r="B33">
        <v>603</v>
      </c>
      <c r="C33">
        <v>4262</v>
      </c>
    </row>
    <row r="34" spans="1:3" ht="12.75">
      <c r="A34">
        <v>1990</v>
      </c>
      <c r="B34">
        <v>735</v>
      </c>
      <c r="C34">
        <v>35607</v>
      </c>
    </row>
    <row r="35" spans="1:3" ht="12.75">
      <c r="A35">
        <v>1991</v>
      </c>
      <c r="B35">
        <v>1261</v>
      </c>
      <c r="C35">
        <v>4876</v>
      </c>
    </row>
    <row r="36" spans="1:3" ht="12.75">
      <c r="A36">
        <v>1992</v>
      </c>
      <c r="B36">
        <v>1011</v>
      </c>
      <c r="C36">
        <v>12331</v>
      </c>
    </row>
    <row r="37" spans="1:3" ht="12.75">
      <c r="A37">
        <v>1993</v>
      </c>
      <c r="B37">
        <v>988</v>
      </c>
      <c r="C37">
        <v>19690</v>
      </c>
    </row>
    <row r="38" spans="1:3" ht="12.75">
      <c r="A38">
        <v>1994</v>
      </c>
      <c r="B38">
        <v>853</v>
      </c>
      <c r="C38">
        <v>30225</v>
      </c>
    </row>
    <row r="39" spans="1:3" ht="12.75">
      <c r="A39">
        <v>1995</v>
      </c>
      <c r="B39">
        <v>683</v>
      </c>
      <c r="C39">
        <v>4136</v>
      </c>
    </row>
    <row r="40" spans="1:3" ht="12.75">
      <c r="A40">
        <v>1996</v>
      </c>
      <c r="B40">
        <v>472</v>
      </c>
      <c r="C40">
        <v>1325</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C1"/>
    </sheetView>
  </sheetViews>
  <sheetFormatPr defaultColWidth="9.140625" defaultRowHeight="12.75"/>
  <sheetData>
    <row r="1" spans="1:3" ht="12.75">
      <c r="A1" t="s">
        <v>829</v>
      </c>
      <c r="B1" t="s">
        <v>830</v>
      </c>
      <c r="C1" t="s">
        <v>831</v>
      </c>
    </row>
    <row r="2" spans="1:3" ht="12.75">
      <c r="A2" s="5">
        <v>1987</v>
      </c>
      <c r="B2">
        <v>10.4</v>
      </c>
      <c r="C2">
        <v>3.1</v>
      </c>
    </row>
    <row r="3" spans="1:3" ht="12.75">
      <c r="A3" s="5">
        <v>1988</v>
      </c>
      <c r="B3">
        <v>11.7</v>
      </c>
      <c r="C3">
        <v>0.7</v>
      </c>
    </row>
    <row r="4" spans="1:3" ht="12.75">
      <c r="A4" s="5">
        <v>1989</v>
      </c>
      <c r="B4">
        <v>1.8</v>
      </c>
      <c r="C4">
        <v>1.5</v>
      </c>
    </row>
    <row r="5" spans="1:3" ht="12.75">
      <c r="A5" s="5">
        <v>1990</v>
      </c>
      <c r="B5">
        <v>0.4</v>
      </c>
      <c r="C5">
        <v>13.9</v>
      </c>
    </row>
    <row r="6" spans="1:3" ht="12.75">
      <c r="A6" s="5">
        <v>1991</v>
      </c>
      <c r="B6">
        <v>0.7</v>
      </c>
      <c r="C6">
        <v>19.8</v>
      </c>
    </row>
    <row r="7" spans="1:3" ht="12.75">
      <c r="A7" s="5">
        <v>1992</v>
      </c>
      <c r="B7">
        <v>11.8</v>
      </c>
      <c r="C7">
        <v>0.7</v>
      </c>
    </row>
    <row r="8" spans="1:3" ht="12.75">
      <c r="A8" s="5">
        <v>1993</v>
      </c>
      <c r="B8">
        <v>6.3</v>
      </c>
      <c r="C8">
        <v>0.2</v>
      </c>
    </row>
    <row r="9" spans="1:3" ht="12.75">
      <c r="A9" s="5">
        <v>1994</v>
      </c>
      <c r="B9">
        <v>0.4</v>
      </c>
      <c r="C9">
        <v>1.2</v>
      </c>
    </row>
    <row r="10" spans="1:3" ht="12.75">
      <c r="A10" s="5">
        <v>1995</v>
      </c>
      <c r="B10">
        <v>0.2</v>
      </c>
      <c r="C10">
        <v>1.3</v>
      </c>
    </row>
    <row r="11" spans="1:3" ht="12.75">
      <c r="A11" s="5">
        <v>1996</v>
      </c>
      <c r="B11">
        <v>1</v>
      </c>
      <c r="C11">
        <v>2.2</v>
      </c>
    </row>
    <row r="12" spans="1:3" ht="12.75">
      <c r="A12" s="5">
        <v>1997</v>
      </c>
      <c r="B12">
        <v>0.7</v>
      </c>
      <c r="C12">
        <v>1.4</v>
      </c>
    </row>
    <row r="13" spans="1:3" ht="12.75">
      <c r="A13" s="5">
        <v>1998</v>
      </c>
      <c r="B13">
        <v>0.5</v>
      </c>
      <c r="C13">
        <v>7.1</v>
      </c>
    </row>
    <row r="14" spans="1:3" ht="12.75">
      <c r="A14" s="5">
        <v>1999</v>
      </c>
      <c r="B14">
        <v>3.1</v>
      </c>
      <c r="C14">
        <v>5.8</v>
      </c>
    </row>
    <row r="15" spans="1:3" ht="12.75">
      <c r="A15" s="5">
        <v>2000</v>
      </c>
      <c r="B15">
        <v>4.9</v>
      </c>
      <c r="C15">
        <v>0.2</v>
      </c>
    </row>
    <row r="16" spans="1:3" ht="12.75">
      <c r="A16" s="5">
        <v>2001</v>
      </c>
      <c r="B16">
        <v>1.6</v>
      </c>
      <c r="C16">
        <v>3</v>
      </c>
    </row>
    <row r="17" spans="1:3" ht="12.75">
      <c r="A17" s="5">
        <v>2002</v>
      </c>
      <c r="B17">
        <v>2.5</v>
      </c>
      <c r="C17">
        <v>4.5</v>
      </c>
    </row>
    <row r="18" spans="1:3" ht="12.75">
      <c r="A18" s="5">
        <v>2003</v>
      </c>
      <c r="B18">
        <v>0.9</v>
      </c>
      <c r="C18">
        <v>13.2</v>
      </c>
    </row>
    <row r="19" spans="1:3" ht="12.75">
      <c r="A19" s="5">
        <v>2004</v>
      </c>
      <c r="B19">
        <v>5.1</v>
      </c>
      <c r="C19">
        <v>1.4</v>
      </c>
    </row>
    <row r="20" spans="1:3" ht="12.75">
      <c r="A20" s="5">
        <v>2005</v>
      </c>
      <c r="B20">
        <v>2.4</v>
      </c>
      <c r="C20">
        <v>8.3</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1"/>
  <sheetViews>
    <sheetView workbookViewId="0" topLeftCell="A1">
      <selection activeCell="J45" sqref="J45"/>
    </sheetView>
  </sheetViews>
  <sheetFormatPr defaultColWidth="9.140625" defaultRowHeight="12.75"/>
  <sheetData>
    <row r="1" spans="1:3" ht="12.75">
      <c r="A1" t="s">
        <v>829</v>
      </c>
      <c r="B1" t="s">
        <v>830</v>
      </c>
      <c r="C1" t="s">
        <v>831</v>
      </c>
    </row>
    <row r="2" spans="1:3" ht="12.75">
      <c r="A2">
        <v>1984</v>
      </c>
      <c r="B2">
        <v>26.8</v>
      </c>
      <c r="C2">
        <v>0</v>
      </c>
    </row>
    <row r="3" spans="1:3" ht="12.75">
      <c r="A3">
        <v>1985</v>
      </c>
      <c r="B3">
        <v>8.3</v>
      </c>
      <c r="C3">
        <v>0.4</v>
      </c>
    </row>
    <row r="4" spans="1:3" ht="12.75">
      <c r="A4">
        <v>1986</v>
      </c>
      <c r="B4">
        <v>0</v>
      </c>
      <c r="C4">
        <v>12.7</v>
      </c>
    </row>
    <row r="5" spans="1:3" ht="12.75">
      <c r="A5">
        <v>1987</v>
      </c>
      <c r="B5">
        <v>0</v>
      </c>
      <c r="C5">
        <v>1.3</v>
      </c>
    </row>
    <row r="6" spans="1:3" ht="12.75">
      <c r="A6">
        <v>1988</v>
      </c>
      <c r="B6">
        <v>1.1</v>
      </c>
      <c r="C6">
        <v>0.5</v>
      </c>
    </row>
    <row r="7" spans="1:3" ht="12.75">
      <c r="A7">
        <v>1989</v>
      </c>
      <c r="B7">
        <v>12.9</v>
      </c>
      <c r="C7">
        <v>0.1</v>
      </c>
    </row>
    <row r="8" spans="1:3" ht="12.75">
      <c r="A8">
        <v>1990</v>
      </c>
      <c r="B8">
        <v>3.3</v>
      </c>
      <c r="C8">
        <v>0</v>
      </c>
    </row>
    <row r="9" spans="1:3" ht="12.75">
      <c r="A9">
        <v>1991</v>
      </c>
      <c r="B9">
        <v>1.7</v>
      </c>
      <c r="C9">
        <v>0</v>
      </c>
    </row>
    <row r="10" spans="1:3" ht="12.75">
      <c r="A10">
        <v>1992</v>
      </c>
      <c r="B10">
        <v>0.8</v>
      </c>
      <c r="C10">
        <v>0.4</v>
      </c>
    </row>
    <row r="11" spans="1:3" ht="12.75">
      <c r="A11">
        <v>1993</v>
      </c>
      <c r="B11">
        <v>0</v>
      </c>
      <c r="C11">
        <v>0.1</v>
      </c>
    </row>
    <row r="12" spans="1:3" ht="12.75">
      <c r="A12">
        <v>1994</v>
      </c>
      <c r="B12">
        <v>0</v>
      </c>
      <c r="C12">
        <v>1.1</v>
      </c>
    </row>
    <row r="13" spans="1:3" ht="12.75">
      <c r="A13">
        <v>1995</v>
      </c>
      <c r="B13">
        <v>1.4</v>
      </c>
      <c r="C13">
        <v>0.1</v>
      </c>
    </row>
    <row r="14" spans="1:3" ht="12.75">
      <c r="A14">
        <v>1996</v>
      </c>
      <c r="B14">
        <v>0.1</v>
      </c>
      <c r="C14">
        <v>1.8</v>
      </c>
    </row>
    <row r="15" spans="1:3" ht="12.75">
      <c r="A15">
        <v>1997</v>
      </c>
      <c r="B15">
        <v>1.1</v>
      </c>
      <c r="C15">
        <v>0.1</v>
      </c>
    </row>
    <row r="16" spans="1:3" ht="12.75">
      <c r="A16">
        <v>1998</v>
      </c>
      <c r="B16">
        <v>0.2</v>
      </c>
      <c r="C16">
        <v>1.2</v>
      </c>
    </row>
    <row r="17" spans="1:3" ht="12.75">
      <c r="A17">
        <v>1999</v>
      </c>
      <c r="B17">
        <v>2.4</v>
      </c>
      <c r="C17">
        <v>2.9</v>
      </c>
    </row>
    <row r="18" spans="1:3" ht="12.75">
      <c r="A18">
        <v>2000</v>
      </c>
      <c r="B18">
        <v>0.4</v>
      </c>
      <c r="C18">
        <v>0.2</v>
      </c>
    </row>
    <row r="19" spans="1:3" ht="12.75">
      <c r="A19">
        <v>2001</v>
      </c>
      <c r="B19">
        <v>1.3</v>
      </c>
      <c r="C19">
        <v>0.8</v>
      </c>
    </row>
    <row r="20" spans="1:3" ht="12.75">
      <c r="A20">
        <v>2002</v>
      </c>
      <c r="B20">
        <v>3.9</v>
      </c>
      <c r="C20">
        <v>1</v>
      </c>
    </row>
    <row r="21" spans="1:3" ht="12.75">
      <c r="A21">
        <v>2003</v>
      </c>
      <c r="B21">
        <v>0.2</v>
      </c>
      <c r="C21">
        <v>1.6</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C21"/>
  <sheetViews>
    <sheetView workbookViewId="0" topLeftCell="A1">
      <selection activeCell="N34" sqref="A1:N34"/>
    </sheetView>
  </sheetViews>
  <sheetFormatPr defaultColWidth="9.140625" defaultRowHeight="12.75"/>
  <sheetData>
    <row r="1" spans="1:3" ht="12.75">
      <c r="A1" t="s">
        <v>829</v>
      </c>
      <c r="B1" t="s">
        <v>830</v>
      </c>
      <c r="C1" t="s">
        <v>831</v>
      </c>
    </row>
    <row r="2" spans="1:3" ht="12.75">
      <c r="A2">
        <v>1984</v>
      </c>
      <c r="B2">
        <v>5.3</v>
      </c>
      <c r="C2">
        <v>0.2</v>
      </c>
    </row>
    <row r="3" spans="1:3" ht="12.75">
      <c r="A3">
        <v>1985</v>
      </c>
      <c r="B3">
        <v>5.2</v>
      </c>
      <c r="C3">
        <v>0.1</v>
      </c>
    </row>
    <row r="4" spans="1:3" ht="12.75">
      <c r="A4">
        <v>1986</v>
      </c>
      <c r="B4">
        <v>1.6</v>
      </c>
      <c r="C4">
        <v>14</v>
      </c>
    </row>
    <row r="5" spans="1:3" ht="12.75">
      <c r="A5">
        <v>1987</v>
      </c>
      <c r="B5">
        <v>0.5</v>
      </c>
      <c r="C5">
        <v>0.7</v>
      </c>
    </row>
    <row r="6" spans="1:3" ht="12.75">
      <c r="A6">
        <v>1988</v>
      </c>
      <c r="B6">
        <v>0.5</v>
      </c>
      <c r="C6">
        <v>0.1</v>
      </c>
    </row>
    <row r="7" spans="1:3" ht="12.75">
      <c r="A7">
        <v>1989</v>
      </c>
      <c r="B7">
        <v>14</v>
      </c>
      <c r="C7">
        <v>0</v>
      </c>
    </row>
    <row r="8" spans="1:3" ht="12.75">
      <c r="A8">
        <v>1990</v>
      </c>
      <c r="B8">
        <v>2</v>
      </c>
      <c r="C8">
        <v>0.3</v>
      </c>
    </row>
    <row r="9" spans="1:3" ht="12.75">
      <c r="A9">
        <v>1991</v>
      </c>
      <c r="B9">
        <v>0.4</v>
      </c>
      <c r="C9">
        <v>0</v>
      </c>
    </row>
    <row r="10" spans="1:3" ht="12.75">
      <c r="A10">
        <v>1992</v>
      </c>
      <c r="B10">
        <v>0.2</v>
      </c>
      <c r="C10">
        <v>0.3</v>
      </c>
    </row>
    <row r="11" spans="1:3" ht="12.75">
      <c r="A11">
        <v>1993</v>
      </c>
      <c r="B11">
        <v>0.3</v>
      </c>
      <c r="C11">
        <v>0.1</v>
      </c>
    </row>
    <row r="12" spans="1:3" ht="12.75">
      <c r="A12">
        <v>1994</v>
      </c>
      <c r="B12">
        <v>1.8</v>
      </c>
      <c r="C12">
        <v>2.1</v>
      </c>
    </row>
    <row r="13" spans="1:3" ht="12.75">
      <c r="A13">
        <v>1995</v>
      </c>
      <c r="B13">
        <v>0.7</v>
      </c>
      <c r="C13">
        <v>1</v>
      </c>
    </row>
    <row r="14" spans="1:3" ht="12.75">
      <c r="A14">
        <v>1996</v>
      </c>
      <c r="B14">
        <v>0.2</v>
      </c>
      <c r="C14">
        <v>4.6</v>
      </c>
    </row>
    <row r="15" spans="1:3" ht="12.75">
      <c r="A15">
        <v>1997</v>
      </c>
      <c r="B15">
        <v>2.2</v>
      </c>
      <c r="C15">
        <v>0.1</v>
      </c>
    </row>
    <row r="16" spans="1:3" ht="12.75">
      <c r="A16">
        <v>1998</v>
      </c>
      <c r="B16">
        <v>1.7</v>
      </c>
      <c r="C16">
        <v>2.3</v>
      </c>
    </row>
    <row r="17" spans="1:3" ht="12.75">
      <c r="A17">
        <v>1999</v>
      </c>
      <c r="B17">
        <v>5</v>
      </c>
      <c r="C17">
        <v>1.8</v>
      </c>
    </row>
    <row r="18" spans="1:3" ht="12.75">
      <c r="A18">
        <v>2000</v>
      </c>
      <c r="B18">
        <v>0.3</v>
      </c>
      <c r="C18">
        <v>0.3</v>
      </c>
    </row>
    <row r="19" spans="1:3" ht="12.75">
      <c r="A19">
        <v>2001</v>
      </c>
      <c r="B19">
        <v>3.6</v>
      </c>
      <c r="C19">
        <v>1.5</v>
      </c>
    </row>
    <row r="20" spans="1:3" ht="12.75">
      <c r="A20">
        <v>2002</v>
      </c>
      <c r="B20">
        <v>3.1</v>
      </c>
      <c r="C20">
        <v>3.6</v>
      </c>
    </row>
    <row r="21" spans="1:3" ht="12.75">
      <c r="A21">
        <v>2003</v>
      </c>
      <c r="B21">
        <v>0.8</v>
      </c>
      <c r="C21">
        <v>1.5</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19"/>
  <sheetViews>
    <sheetView workbookViewId="0" topLeftCell="A1">
      <selection activeCell="A1" sqref="A1:C1"/>
    </sheetView>
  </sheetViews>
  <sheetFormatPr defaultColWidth="9.140625" defaultRowHeight="12.75"/>
  <sheetData>
    <row r="1" spans="1:3" ht="12.75">
      <c r="A1" t="s">
        <v>829</v>
      </c>
      <c r="B1" t="s">
        <v>830</v>
      </c>
      <c r="C1" t="s">
        <v>831</v>
      </c>
    </row>
    <row r="2" spans="1:3" ht="12.75">
      <c r="A2">
        <v>1981</v>
      </c>
      <c r="B2">
        <v>19.5</v>
      </c>
      <c r="C2">
        <v>91.8</v>
      </c>
    </row>
    <row r="3" spans="1:3" ht="12.75">
      <c r="A3">
        <v>1982</v>
      </c>
      <c r="B3">
        <v>17.5</v>
      </c>
      <c r="C3">
        <v>12</v>
      </c>
    </row>
    <row r="4" spans="1:3" ht="12.75">
      <c r="A4">
        <v>1983</v>
      </c>
      <c r="B4">
        <v>24.6</v>
      </c>
      <c r="C4">
        <v>34.3</v>
      </c>
    </row>
    <row r="5" spans="1:3" ht="12.75">
      <c r="A5">
        <v>1984</v>
      </c>
      <c r="B5">
        <v>19.9</v>
      </c>
      <c r="C5">
        <v>42.5</v>
      </c>
    </row>
    <row r="6" spans="1:3" ht="12.75">
      <c r="A6">
        <v>1985</v>
      </c>
      <c r="B6">
        <v>108.4</v>
      </c>
      <c r="C6">
        <v>30.3</v>
      </c>
    </row>
    <row r="7" spans="1:3" ht="12.75">
      <c r="A7">
        <v>1986</v>
      </c>
      <c r="B7">
        <v>55.5</v>
      </c>
      <c r="C7">
        <v>53.8</v>
      </c>
    </row>
    <row r="8" spans="1:3" ht="12.75">
      <c r="A8">
        <v>1987</v>
      </c>
      <c r="B8">
        <v>57.3</v>
      </c>
      <c r="C8">
        <v>35.8</v>
      </c>
    </row>
    <row r="9" spans="1:3" ht="12.75">
      <c r="A9">
        <v>1988</v>
      </c>
      <c r="B9">
        <v>22.7</v>
      </c>
      <c r="C9">
        <v>17</v>
      </c>
    </row>
    <row r="10" spans="1:3" ht="12.75">
      <c r="A10">
        <v>1990</v>
      </c>
      <c r="B10">
        <v>92.7</v>
      </c>
      <c r="C10">
        <v>47.3</v>
      </c>
    </row>
    <row r="11" spans="1:3" ht="12.75">
      <c r="A11">
        <v>1991</v>
      </c>
      <c r="B11">
        <v>54.8</v>
      </c>
      <c r="C11">
        <v>7.3</v>
      </c>
    </row>
    <row r="12" spans="1:3" ht="12.75">
      <c r="A12">
        <v>1993</v>
      </c>
      <c r="B12">
        <v>27.7</v>
      </c>
      <c r="C12">
        <v>43</v>
      </c>
    </row>
    <row r="13" spans="1:3" ht="12.75">
      <c r="A13">
        <v>1994</v>
      </c>
      <c r="B13">
        <v>93.1</v>
      </c>
      <c r="C13">
        <v>1.3</v>
      </c>
    </row>
    <row r="14" spans="1:3" ht="12.75">
      <c r="A14">
        <v>1995</v>
      </c>
      <c r="B14">
        <v>17.9</v>
      </c>
      <c r="C14">
        <v>84.3</v>
      </c>
    </row>
    <row r="15" spans="1:3" ht="12.75">
      <c r="A15">
        <v>1996</v>
      </c>
      <c r="B15">
        <v>22.3</v>
      </c>
      <c r="C15">
        <v>34.3</v>
      </c>
    </row>
    <row r="16" spans="1:3" ht="12.75">
      <c r="A16">
        <v>1997</v>
      </c>
      <c r="B16">
        <v>30.08</v>
      </c>
      <c r="C16">
        <v>29.5</v>
      </c>
    </row>
    <row r="17" spans="1:3" ht="12.75">
      <c r="A17">
        <v>1998</v>
      </c>
      <c r="B17">
        <v>12.8</v>
      </c>
      <c r="C17">
        <v>73.3</v>
      </c>
    </row>
    <row r="18" spans="1:3" ht="12.75">
      <c r="A18">
        <v>1999</v>
      </c>
      <c r="B18">
        <v>38</v>
      </c>
      <c r="C18">
        <v>6.3</v>
      </c>
    </row>
    <row r="19" spans="1:3" ht="12.75">
      <c r="A19">
        <v>2000</v>
      </c>
      <c r="B19">
        <v>36.8</v>
      </c>
      <c r="C19">
        <v>32.5</v>
      </c>
    </row>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C30"/>
  <sheetViews>
    <sheetView workbookViewId="0" topLeftCell="A1">
      <selection activeCell="Q23" sqref="Q23"/>
    </sheetView>
  </sheetViews>
  <sheetFormatPr defaultColWidth="9.140625" defaultRowHeight="12.75"/>
  <sheetData>
    <row r="1" spans="1:3" ht="12.75">
      <c r="A1" t="s">
        <v>829</v>
      </c>
      <c r="B1" t="s">
        <v>830</v>
      </c>
      <c r="C1" t="s">
        <v>831</v>
      </c>
    </row>
    <row r="2" spans="1:3" ht="12.75">
      <c r="A2">
        <v>1950</v>
      </c>
      <c r="B2">
        <v>46.845225</v>
      </c>
      <c r="C2">
        <v>1.01</v>
      </c>
    </row>
    <row r="3" spans="1:3" ht="12.75">
      <c r="A3">
        <v>1951</v>
      </c>
      <c r="B3">
        <v>37.026225</v>
      </c>
      <c r="C3">
        <v>1</v>
      </c>
    </row>
    <row r="4" spans="1:3" ht="12.75">
      <c r="A4">
        <v>1952</v>
      </c>
      <c r="B4">
        <v>13.08269</v>
      </c>
      <c r="C4">
        <v>0.46</v>
      </c>
    </row>
    <row r="5" spans="1:3" ht="12.75">
      <c r="A5">
        <v>1953</v>
      </c>
      <c r="B5">
        <v>4.850924999999999</v>
      </c>
      <c r="C5">
        <v>0.66</v>
      </c>
    </row>
    <row r="6" spans="1:3" ht="12.75">
      <c r="A6">
        <v>1954</v>
      </c>
      <c r="B6">
        <v>2.13307</v>
      </c>
      <c r="C6">
        <v>5.26</v>
      </c>
    </row>
    <row r="7" spans="1:3" ht="12.75">
      <c r="A7">
        <v>1955</v>
      </c>
      <c r="B7">
        <v>1.0875299999999999</v>
      </c>
      <c r="C7">
        <v>2.49</v>
      </c>
    </row>
    <row r="8" spans="1:3" ht="12.75">
      <c r="A8">
        <v>1956</v>
      </c>
      <c r="B8">
        <v>0.8151949999999999</v>
      </c>
      <c r="C8">
        <v>3.95</v>
      </c>
    </row>
    <row r="9" spans="1:3" ht="12.75">
      <c r="A9">
        <v>1957</v>
      </c>
      <c r="B9">
        <v>1.409675</v>
      </c>
      <c r="C9">
        <v>6.2</v>
      </c>
    </row>
    <row r="10" spans="1:3" ht="12.75">
      <c r="A10">
        <v>1958</v>
      </c>
      <c r="B10">
        <v>3.2443449999999996</v>
      </c>
      <c r="C10">
        <v>8.61</v>
      </c>
    </row>
    <row r="11" spans="1:3" ht="12.75">
      <c r="A11">
        <v>1959</v>
      </c>
      <c r="B11">
        <v>2.04237</v>
      </c>
      <c r="C11">
        <v>11</v>
      </c>
    </row>
    <row r="12" spans="1:3" ht="12.75">
      <c r="A12">
        <v>1960</v>
      </c>
      <c r="B12">
        <v>3.5329800000000002</v>
      </c>
      <c r="C12">
        <v>17.45</v>
      </c>
    </row>
    <row r="13" spans="1:3" ht="12.75">
      <c r="A13">
        <v>1961</v>
      </c>
      <c r="B13">
        <v>4.8307850000000006</v>
      </c>
      <c r="C13">
        <v>6.3</v>
      </c>
    </row>
    <row r="14" spans="1:3" ht="12.75">
      <c r="A14">
        <v>1962</v>
      </c>
      <c r="B14">
        <v>4.9859849999999994</v>
      </c>
      <c r="C14">
        <v>8.07</v>
      </c>
    </row>
    <row r="15" spans="1:3" ht="12.75">
      <c r="A15">
        <v>1963</v>
      </c>
      <c r="B15">
        <v>7.688875</v>
      </c>
      <c r="C15">
        <v>8.92</v>
      </c>
    </row>
    <row r="16" spans="1:3" ht="12.75">
      <c r="A16">
        <v>1964</v>
      </c>
      <c r="B16">
        <v>10.3852</v>
      </c>
      <c r="C16">
        <v>11.27</v>
      </c>
    </row>
    <row r="17" spans="1:3" ht="12.75">
      <c r="A17">
        <v>1965</v>
      </c>
      <c r="B17">
        <v>5.3184249999999995</v>
      </c>
      <c r="C17">
        <v>16.18</v>
      </c>
    </row>
    <row r="18" spans="1:3" ht="12.75">
      <c r="A18">
        <v>1966</v>
      </c>
      <c r="B18">
        <v>4.668640000000002</v>
      </c>
      <c r="C18">
        <v>24.01</v>
      </c>
    </row>
    <row r="19" spans="1:3" ht="12.75">
      <c r="A19">
        <v>1967</v>
      </c>
      <c r="B19">
        <v>5.32798</v>
      </c>
      <c r="C19">
        <v>11.41</v>
      </c>
    </row>
    <row r="20" spans="1:3" ht="12.75">
      <c r="A20">
        <v>1968</v>
      </c>
      <c r="B20">
        <v>6.754739999999999</v>
      </c>
      <c r="C20">
        <v>9.32</v>
      </c>
    </row>
    <row r="21" spans="1:3" ht="12.75">
      <c r="A21">
        <v>1969</v>
      </c>
      <c r="B21">
        <v>9.777059999999999</v>
      </c>
      <c r="C21">
        <v>16.18</v>
      </c>
    </row>
    <row r="22" spans="1:3" ht="12.75">
      <c r="A22">
        <v>1970</v>
      </c>
      <c r="B22">
        <v>14.811685</v>
      </c>
      <c r="C22">
        <v>1.61</v>
      </c>
    </row>
    <row r="23" spans="1:3" ht="12.75">
      <c r="A23">
        <v>1971</v>
      </c>
      <c r="B23">
        <v>7.58004</v>
      </c>
      <c r="C23">
        <v>20.49</v>
      </c>
    </row>
    <row r="24" spans="1:3" ht="12.75">
      <c r="A24">
        <v>1972</v>
      </c>
      <c r="B24">
        <v>7.70765</v>
      </c>
      <c r="C24">
        <v>21.07</v>
      </c>
    </row>
    <row r="25" spans="1:3" ht="12.75">
      <c r="A25">
        <v>1973</v>
      </c>
      <c r="B25">
        <v>10.276520000000001</v>
      </c>
      <c r="C25">
        <v>30.03</v>
      </c>
    </row>
    <row r="26" spans="1:3" ht="12.75">
      <c r="A26">
        <v>1974</v>
      </c>
      <c r="B26">
        <v>1.29806</v>
      </c>
      <c r="C26">
        <v>29.4</v>
      </c>
    </row>
    <row r="27" spans="1:3" ht="12.75">
      <c r="A27">
        <v>1975</v>
      </c>
      <c r="B27">
        <v>12.115414999999997</v>
      </c>
      <c r="C27">
        <v>8.86</v>
      </c>
    </row>
    <row r="28" spans="1:3" ht="12.75">
      <c r="A28">
        <v>1976</v>
      </c>
      <c r="B28">
        <v>17.875815000000003</v>
      </c>
      <c r="C28">
        <v>26.44</v>
      </c>
    </row>
    <row r="29" spans="1:3" ht="12.75">
      <c r="A29">
        <v>1977</v>
      </c>
      <c r="B29">
        <v>15.9601</v>
      </c>
      <c r="C29">
        <v>34.45</v>
      </c>
    </row>
    <row r="30" spans="1:3" ht="12.75">
      <c r="A30">
        <v>1978</v>
      </c>
      <c r="B30">
        <v>22.338115</v>
      </c>
      <c r="C30">
        <v>44.51</v>
      </c>
    </row>
  </sheetData>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C15"/>
  <sheetViews>
    <sheetView workbookViewId="0" topLeftCell="A1">
      <selection activeCell="D31" sqref="D31"/>
    </sheetView>
  </sheetViews>
  <sheetFormatPr defaultColWidth="9.140625" defaultRowHeight="12.75"/>
  <sheetData>
    <row r="1" spans="1:3" ht="12.75">
      <c r="A1" t="s">
        <v>829</v>
      </c>
      <c r="B1" t="s">
        <v>830</v>
      </c>
      <c r="C1" t="s">
        <v>831</v>
      </c>
    </row>
    <row r="2" spans="1:3" ht="12.75">
      <c r="A2">
        <v>1973</v>
      </c>
      <c r="B2">
        <v>87</v>
      </c>
      <c r="C2">
        <v>60</v>
      </c>
    </row>
    <row r="3" spans="1:3" ht="12.75">
      <c r="A3">
        <v>1974</v>
      </c>
      <c r="B3">
        <v>146</v>
      </c>
      <c r="C3">
        <v>57</v>
      </c>
    </row>
    <row r="4" spans="1:3" ht="12.75">
      <c r="A4">
        <v>1975</v>
      </c>
      <c r="B4">
        <v>44</v>
      </c>
      <c r="C4">
        <v>386</v>
      </c>
    </row>
    <row r="5" spans="1:3" ht="12.75">
      <c r="A5">
        <v>1976</v>
      </c>
      <c r="B5">
        <v>77</v>
      </c>
      <c r="C5">
        <v>396</v>
      </c>
    </row>
    <row r="6" spans="1:3" ht="12.75">
      <c r="A6">
        <v>1977</v>
      </c>
      <c r="B6">
        <v>176</v>
      </c>
      <c r="C6">
        <v>508</v>
      </c>
    </row>
    <row r="7" spans="1:3" ht="12.75">
      <c r="A7">
        <v>1978</v>
      </c>
      <c r="B7">
        <v>236</v>
      </c>
      <c r="C7">
        <v>56</v>
      </c>
    </row>
    <row r="8" spans="1:3" ht="12.75">
      <c r="A8">
        <v>1979</v>
      </c>
      <c r="B8">
        <v>253</v>
      </c>
      <c r="C8">
        <v>23</v>
      </c>
    </row>
    <row r="9" spans="1:3" ht="12.75">
      <c r="A9">
        <v>1980</v>
      </c>
      <c r="B9">
        <v>103</v>
      </c>
      <c r="C9">
        <v>750</v>
      </c>
    </row>
    <row r="10" spans="1:3" ht="12.75">
      <c r="A10">
        <v>1981</v>
      </c>
      <c r="B10">
        <v>47</v>
      </c>
      <c r="C10">
        <v>283</v>
      </c>
    </row>
    <row r="11" spans="1:3" ht="12.75">
      <c r="A11">
        <v>1982</v>
      </c>
      <c r="B11">
        <v>217</v>
      </c>
      <c r="C11">
        <v>229</v>
      </c>
    </row>
    <row r="12" spans="1:3" ht="12.75">
      <c r="A12">
        <v>1983</v>
      </c>
      <c r="B12">
        <v>171</v>
      </c>
      <c r="C12">
        <v>323</v>
      </c>
    </row>
    <row r="13" spans="1:3" ht="12.75">
      <c r="A13">
        <v>1984</v>
      </c>
      <c r="B13">
        <v>328</v>
      </c>
      <c r="C13">
        <v>179</v>
      </c>
    </row>
    <row r="14" spans="1:3" ht="12.75">
      <c r="A14">
        <v>1985</v>
      </c>
      <c r="B14">
        <v>153</v>
      </c>
      <c r="C14">
        <v>70</v>
      </c>
    </row>
    <row r="15" spans="1:3" ht="12.75">
      <c r="A15">
        <v>1986</v>
      </c>
      <c r="B15">
        <v>178</v>
      </c>
      <c r="C15">
        <v>165</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17"/>
  <sheetViews>
    <sheetView workbookViewId="0" topLeftCell="A1">
      <selection activeCell="C29" sqref="B29:C29"/>
    </sheetView>
  </sheetViews>
  <sheetFormatPr defaultColWidth="9.140625" defaultRowHeight="12.75"/>
  <sheetData>
    <row r="1" spans="1:3" ht="12.75">
      <c r="A1" t="s">
        <v>829</v>
      </c>
      <c r="B1" t="s">
        <v>830</v>
      </c>
      <c r="C1" t="s">
        <v>831</v>
      </c>
    </row>
    <row r="2" spans="1:3" ht="12.75">
      <c r="A2">
        <v>1990</v>
      </c>
      <c r="B2">
        <v>69.35</v>
      </c>
      <c r="C2">
        <v>915.75</v>
      </c>
    </row>
    <row r="3" spans="1:3" ht="12.75">
      <c r="A3">
        <v>1991</v>
      </c>
      <c r="B3">
        <v>682.45</v>
      </c>
      <c r="C3">
        <v>151.55</v>
      </c>
    </row>
    <row r="4" spans="1:3" ht="12.75">
      <c r="A4">
        <v>1992</v>
      </c>
      <c r="B4">
        <v>70.25</v>
      </c>
      <c r="C4">
        <v>89.85</v>
      </c>
    </row>
    <row r="5" spans="1:3" ht="12.75">
      <c r="A5">
        <v>1993</v>
      </c>
      <c r="B5">
        <v>2.5</v>
      </c>
      <c r="C5">
        <v>378.1</v>
      </c>
    </row>
    <row r="6" spans="1:3" ht="12.75">
      <c r="A6">
        <v>1994</v>
      </c>
      <c r="B6">
        <v>3.35</v>
      </c>
      <c r="C6">
        <v>61.9</v>
      </c>
    </row>
    <row r="7" spans="1:3" ht="12.75">
      <c r="A7">
        <v>1995</v>
      </c>
      <c r="B7">
        <v>12.5</v>
      </c>
      <c r="C7">
        <v>1195.15</v>
      </c>
    </row>
    <row r="8" spans="1:3" ht="12.75">
      <c r="A8">
        <v>1996</v>
      </c>
      <c r="B8">
        <v>120.4</v>
      </c>
      <c r="C8">
        <v>0</v>
      </c>
    </row>
    <row r="9" spans="1:3" ht="12.75">
      <c r="A9">
        <v>1997</v>
      </c>
      <c r="B9">
        <v>25.7</v>
      </c>
      <c r="C9">
        <v>239.65</v>
      </c>
    </row>
    <row r="10" spans="1:3" ht="12.75">
      <c r="A10">
        <v>1998</v>
      </c>
      <c r="B10">
        <v>6.75</v>
      </c>
      <c r="C10">
        <v>167</v>
      </c>
    </row>
    <row r="11" spans="1:3" ht="12.75">
      <c r="A11">
        <v>1999</v>
      </c>
      <c r="B11">
        <v>51.2</v>
      </c>
      <c r="C11">
        <v>0.1</v>
      </c>
    </row>
    <row r="12" spans="1:3" ht="12.75">
      <c r="A12">
        <v>2000</v>
      </c>
      <c r="B12">
        <v>77.9</v>
      </c>
      <c r="C12">
        <v>1378.9</v>
      </c>
    </row>
    <row r="13" spans="1:3" ht="12.75">
      <c r="A13">
        <v>2001</v>
      </c>
      <c r="B13">
        <v>46.45</v>
      </c>
      <c r="C13">
        <v>29.3</v>
      </c>
    </row>
    <row r="14" spans="1:3" ht="12.75">
      <c r="A14">
        <v>2002</v>
      </c>
      <c r="B14">
        <v>273.3</v>
      </c>
      <c r="C14">
        <v>525.95</v>
      </c>
    </row>
    <row r="15" spans="1:3" ht="12.75">
      <c r="A15">
        <v>2003</v>
      </c>
      <c r="B15">
        <v>76.95</v>
      </c>
      <c r="C15">
        <v>2307</v>
      </c>
    </row>
    <row r="16" spans="1:3" ht="12.75">
      <c r="A16">
        <v>2004</v>
      </c>
      <c r="B16">
        <v>279.2</v>
      </c>
      <c r="C16">
        <v>1474.45</v>
      </c>
    </row>
    <row r="17" spans="1:3" ht="12.75">
      <c r="A17">
        <v>2005</v>
      </c>
      <c r="B17">
        <v>12.15</v>
      </c>
      <c r="C17">
        <v>39.8</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1:C17"/>
  <sheetViews>
    <sheetView workbookViewId="0" topLeftCell="A1">
      <selection activeCell="C27" sqref="C27"/>
    </sheetView>
  </sheetViews>
  <sheetFormatPr defaultColWidth="9.140625" defaultRowHeight="12.75"/>
  <sheetData>
    <row r="1" spans="1:3" ht="12.75">
      <c r="A1" t="s">
        <v>829</v>
      </c>
      <c r="B1" t="s">
        <v>830</v>
      </c>
      <c r="C1" t="s">
        <v>831</v>
      </c>
    </row>
    <row r="2" spans="1:3" ht="12.75">
      <c r="A2">
        <v>1990</v>
      </c>
      <c r="B2">
        <v>28.85</v>
      </c>
      <c r="C2">
        <v>14.25</v>
      </c>
    </row>
    <row r="3" spans="1:3" ht="12.75">
      <c r="A3">
        <v>1991</v>
      </c>
      <c r="B3">
        <v>147.25</v>
      </c>
      <c r="C3">
        <v>714.3</v>
      </c>
    </row>
    <row r="4" spans="1:3" ht="12.75">
      <c r="A4">
        <v>1992</v>
      </c>
      <c r="B4">
        <v>36.65</v>
      </c>
      <c r="C4">
        <v>29.35</v>
      </c>
    </row>
    <row r="5" spans="1:3" ht="12.75">
      <c r="A5">
        <v>1993</v>
      </c>
      <c r="B5">
        <v>196.25</v>
      </c>
      <c r="C5">
        <v>1660.95</v>
      </c>
    </row>
    <row r="6" spans="1:3" ht="12.75">
      <c r="A6">
        <v>1994</v>
      </c>
      <c r="B6">
        <v>131.65</v>
      </c>
      <c r="C6">
        <v>1020.9</v>
      </c>
    </row>
    <row r="7" spans="1:3" ht="12.75">
      <c r="A7">
        <v>1995</v>
      </c>
      <c r="B7">
        <v>208.55</v>
      </c>
      <c r="C7">
        <v>1682.85</v>
      </c>
    </row>
    <row r="8" spans="1:3" ht="12.75">
      <c r="A8">
        <v>1996</v>
      </c>
      <c r="B8">
        <v>113.55</v>
      </c>
      <c r="C8">
        <v>357.7</v>
      </c>
    </row>
    <row r="9" spans="1:3" ht="12.75">
      <c r="A9">
        <v>1997</v>
      </c>
      <c r="B9">
        <v>351.6</v>
      </c>
      <c r="C9">
        <v>603.55</v>
      </c>
    </row>
    <row r="10" spans="1:3" ht="12.75">
      <c r="A10">
        <v>1998</v>
      </c>
      <c r="B10">
        <v>64.6</v>
      </c>
      <c r="C10">
        <v>176.6</v>
      </c>
    </row>
    <row r="11" spans="1:3" ht="12.75">
      <c r="A11">
        <v>1999</v>
      </c>
      <c r="B11">
        <v>1130.65</v>
      </c>
      <c r="C11">
        <v>610.2</v>
      </c>
    </row>
    <row r="12" spans="1:3" ht="12.75">
      <c r="A12">
        <v>2000</v>
      </c>
      <c r="B12">
        <v>107.95</v>
      </c>
      <c r="C12">
        <v>1.15</v>
      </c>
    </row>
    <row r="13" spans="1:3" ht="12.75">
      <c r="A13">
        <v>2001</v>
      </c>
      <c r="B13">
        <v>29.45</v>
      </c>
      <c r="C13">
        <v>246.4</v>
      </c>
    </row>
    <row r="14" spans="1:3" ht="12.75">
      <c r="A14">
        <v>2002</v>
      </c>
      <c r="B14">
        <v>183.1</v>
      </c>
      <c r="C14">
        <v>2334</v>
      </c>
    </row>
    <row r="15" spans="1:3" ht="12.75">
      <c r="A15">
        <v>2003</v>
      </c>
      <c r="B15">
        <v>199.85</v>
      </c>
      <c r="C15">
        <v>370.5</v>
      </c>
    </row>
    <row r="16" spans="1:3" ht="12.75">
      <c r="A16">
        <v>2004</v>
      </c>
      <c r="B16">
        <v>840.35</v>
      </c>
      <c r="C16">
        <v>27.55</v>
      </c>
    </row>
    <row r="17" spans="1:3" ht="12.75">
      <c r="A17">
        <v>2005</v>
      </c>
      <c r="B17">
        <v>60.3</v>
      </c>
      <c r="C17">
        <v>332.5</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C13"/>
  <sheetViews>
    <sheetView workbookViewId="0" topLeftCell="A1">
      <selection activeCell="A2" sqref="A2:C5"/>
    </sheetView>
  </sheetViews>
  <sheetFormatPr defaultColWidth="9.140625" defaultRowHeight="12.75"/>
  <sheetData>
    <row r="1" spans="1:3" ht="12.75">
      <c r="A1" t="s">
        <v>829</v>
      </c>
      <c r="B1" t="s">
        <v>830</v>
      </c>
      <c r="C1" t="s">
        <v>831</v>
      </c>
    </row>
    <row r="2" spans="1:3" ht="12.75">
      <c r="A2">
        <v>1994</v>
      </c>
      <c r="B2">
        <v>2.6</v>
      </c>
      <c r="C2">
        <v>33.65</v>
      </c>
    </row>
    <row r="3" spans="1:3" ht="12.75">
      <c r="A3">
        <v>1995</v>
      </c>
      <c r="B3">
        <v>35.95</v>
      </c>
      <c r="C3">
        <v>26.25</v>
      </c>
    </row>
    <row r="4" spans="1:3" ht="12.75">
      <c r="A4">
        <v>1996</v>
      </c>
      <c r="B4">
        <v>107.4</v>
      </c>
      <c r="C4">
        <v>78.05</v>
      </c>
    </row>
    <row r="5" spans="1:3" ht="12.75">
      <c r="A5">
        <v>1997</v>
      </c>
      <c r="B5">
        <v>242.2</v>
      </c>
      <c r="C5">
        <v>158.4</v>
      </c>
    </row>
    <row r="6" spans="1:3" ht="12.75">
      <c r="A6">
        <v>1998</v>
      </c>
      <c r="B6">
        <v>141.75</v>
      </c>
      <c r="C6">
        <v>136.65</v>
      </c>
    </row>
    <row r="7" spans="1:3" ht="12.75">
      <c r="A7">
        <v>1999</v>
      </c>
      <c r="B7">
        <v>94.6</v>
      </c>
      <c r="C7">
        <v>89.95</v>
      </c>
    </row>
    <row r="8" spans="1:3" ht="12.75">
      <c r="A8">
        <v>2000</v>
      </c>
      <c r="B8">
        <v>96</v>
      </c>
      <c r="C8">
        <v>41.75</v>
      </c>
    </row>
    <row r="9" spans="1:3" ht="12.75">
      <c r="A9">
        <v>2001</v>
      </c>
      <c r="B9">
        <v>71.6</v>
      </c>
      <c r="C9">
        <v>51.25</v>
      </c>
    </row>
    <row r="10" spans="1:3" ht="12.75">
      <c r="A10">
        <v>2002</v>
      </c>
      <c r="B10">
        <v>46.75</v>
      </c>
      <c r="C10">
        <v>40.05</v>
      </c>
    </row>
    <row r="11" spans="1:3" ht="12.75">
      <c r="A11">
        <v>2003</v>
      </c>
      <c r="B11">
        <v>76.25</v>
      </c>
      <c r="C11">
        <v>93.9</v>
      </c>
    </row>
    <row r="12" spans="1:3" ht="12.75">
      <c r="A12">
        <v>2004</v>
      </c>
      <c r="B12">
        <v>87.9</v>
      </c>
      <c r="C12">
        <v>92.65</v>
      </c>
    </row>
    <row r="13" spans="1:3" ht="12.75">
      <c r="A13">
        <v>2005</v>
      </c>
      <c r="B13">
        <v>148.3</v>
      </c>
      <c r="C13">
        <v>32.65</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22"/>
  <sheetViews>
    <sheetView workbookViewId="0" topLeftCell="A1">
      <selection activeCell="B2" sqref="B2:C22"/>
    </sheetView>
  </sheetViews>
  <sheetFormatPr defaultColWidth="9.140625" defaultRowHeight="12.75"/>
  <sheetData>
    <row r="1" spans="1:3" ht="12.75">
      <c r="A1" t="s">
        <v>829</v>
      </c>
      <c r="B1" t="s">
        <v>830</v>
      </c>
      <c r="C1" t="s">
        <v>831</v>
      </c>
    </row>
    <row r="2" spans="1:3" ht="12.75">
      <c r="A2">
        <v>1978</v>
      </c>
      <c r="B2">
        <v>312</v>
      </c>
      <c r="C2">
        <v>240</v>
      </c>
    </row>
    <row r="3" spans="1:3" ht="12.75">
      <c r="A3">
        <v>1979</v>
      </c>
      <c r="B3">
        <v>270</v>
      </c>
      <c r="C3">
        <v>490</v>
      </c>
    </row>
    <row r="4" spans="1:3" ht="12.75">
      <c r="A4">
        <v>1980</v>
      </c>
      <c r="B4">
        <v>1044</v>
      </c>
      <c r="C4">
        <v>438</v>
      </c>
    </row>
    <row r="5" spans="1:3" ht="12.75">
      <c r="A5">
        <v>1981</v>
      </c>
      <c r="B5">
        <v>1651</v>
      </c>
      <c r="C5">
        <v>72</v>
      </c>
    </row>
    <row r="6" spans="1:3" ht="12.75">
      <c r="A6">
        <v>1982</v>
      </c>
      <c r="B6">
        <v>1565</v>
      </c>
      <c r="C6">
        <v>101</v>
      </c>
    </row>
    <row r="7" spans="1:3" ht="12.75">
      <c r="A7">
        <v>1983</v>
      </c>
      <c r="B7">
        <v>2098</v>
      </c>
      <c r="C7">
        <v>900</v>
      </c>
    </row>
    <row r="8" spans="1:3" ht="12.75">
      <c r="A8">
        <v>1984</v>
      </c>
      <c r="B8">
        <v>963</v>
      </c>
      <c r="C8">
        <v>589</v>
      </c>
    </row>
    <row r="9" spans="1:3" ht="12.75">
      <c r="A9">
        <v>1985</v>
      </c>
      <c r="B9">
        <v>1078</v>
      </c>
      <c r="C9">
        <v>161</v>
      </c>
    </row>
    <row r="10" spans="1:3" ht="12.75">
      <c r="A10">
        <v>1986</v>
      </c>
      <c r="B10">
        <v>1448</v>
      </c>
      <c r="C10">
        <v>247</v>
      </c>
    </row>
    <row r="11" spans="1:3" ht="12.75">
      <c r="A11">
        <v>1987</v>
      </c>
      <c r="B11">
        <v>705</v>
      </c>
      <c r="C11">
        <v>1391</v>
      </c>
    </row>
    <row r="12" spans="1:3" ht="12.75">
      <c r="A12">
        <v>1988</v>
      </c>
      <c r="B12">
        <v>1185</v>
      </c>
      <c r="C12">
        <v>151</v>
      </c>
    </row>
    <row r="13" spans="1:3" ht="12.75">
      <c r="A13">
        <v>1989</v>
      </c>
      <c r="B13">
        <v>934</v>
      </c>
      <c r="C13">
        <v>251</v>
      </c>
    </row>
    <row r="14" spans="1:3" ht="12.75">
      <c r="A14">
        <v>1990</v>
      </c>
      <c r="B14">
        <v>424</v>
      </c>
      <c r="C14">
        <v>244</v>
      </c>
    </row>
    <row r="15" spans="1:3" ht="12.75">
      <c r="A15">
        <v>1991</v>
      </c>
      <c r="B15">
        <v>824</v>
      </c>
      <c r="C15">
        <v>870</v>
      </c>
    </row>
    <row r="16" spans="1:3" ht="12.75">
      <c r="A16">
        <v>1992</v>
      </c>
      <c r="B16">
        <v>640</v>
      </c>
      <c r="C16">
        <v>6</v>
      </c>
    </row>
    <row r="17" spans="1:3" ht="12.75">
      <c r="A17">
        <v>1993</v>
      </c>
      <c r="B17">
        <v>888</v>
      </c>
      <c r="C17">
        <v>327</v>
      </c>
    </row>
    <row r="18" spans="1:3" ht="12.75">
      <c r="A18">
        <v>1994</v>
      </c>
      <c r="B18">
        <v>444</v>
      </c>
      <c r="C18">
        <v>71</v>
      </c>
    </row>
    <row r="19" spans="1:3" ht="12.75">
      <c r="A19">
        <v>1995</v>
      </c>
      <c r="B19">
        <v>912</v>
      </c>
      <c r="C19">
        <v>334</v>
      </c>
    </row>
    <row r="20" spans="1:3" ht="12.75">
      <c r="A20">
        <v>1996</v>
      </c>
      <c r="B20">
        <v>462</v>
      </c>
      <c r="C20">
        <v>61</v>
      </c>
    </row>
    <row r="21" spans="1:3" ht="12.75">
      <c r="A21">
        <v>1997</v>
      </c>
      <c r="B21">
        <v>302</v>
      </c>
      <c r="C21">
        <v>71</v>
      </c>
    </row>
    <row r="22" spans="1:3" ht="12.75">
      <c r="A22">
        <v>1998</v>
      </c>
      <c r="B22">
        <v>231</v>
      </c>
      <c r="C22">
        <v>1020</v>
      </c>
    </row>
  </sheetData>
  <printOptions/>
  <pageMargins left="0.75" right="0.75" top="1" bottom="1" header="0.5" footer="0.5"/>
  <pageSetup horizontalDpi="300" verticalDpi="300" orientation="portrait" r:id="rId2"/>
  <drawing r:id="rId1"/>
</worksheet>
</file>

<file path=xl/worksheets/sheet30.xml><?xml version="1.0" encoding="utf-8"?>
<worksheet xmlns="http://schemas.openxmlformats.org/spreadsheetml/2006/main" xmlns:r="http://schemas.openxmlformats.org/officeDocument/2006/relationships">
  <dimension ref="A1:C17"/>
  <sheetViews>
    <sheetView workbookViewId="0" topLeftCell="A1">
      <selection activeCell="C23" sqref="C23"/>
    </sheetView>
  </sheetViews>
  <sheetFormatPr defaultColWidth="9.140625" defaultRowHeight="12.75"/>
  <sheetData>
    <row r="1" spans="1:3" ht="12.75">
      <c r="A1" t="s">
        <v>829</v>
      </c>
      <c r="B1" t="s">
        <v>830</v>
      </c>
      <c r="C1" t="s">
        <v>831</v>
      </c>
    </row>
    <row r="2" spans="1:3" ht="12.75">
      <c r="A2">
        <v>1990</v>
      </c>
      <c r="B2">
        <v>44.65</v>
      </c>
      <c r="C2">
        <v>64.45</v>
      </c>
    </row>
    <row r="3" spans="1:3" ht="12.75">
      <c r="A3">
        <v>1991</v>
      </c>
      <c r="B3">
        <v>69.05</v>
      </c>
      <c r="C3">
        <v>65.2</v>
      </c>
    </row>
    <row r="4" spans="1:3" ht="12.75">
      <c r="A4">
        <v>1992</v>
      </c>
      <c r="B4">
        <v>3.65</v>
      </c>
      <c r="C4">
        <v>1.95</v>
      </c>
    </row>
    <row r="5" spans="1:3" ht="12.75">
      <c r="A5">
        <v>1993</v>
      </c>
      <c r="B5">
        <v>11.15</v>
      </c>
      <c r="C5">
        <v>18.5</v>
      </c>
    </row>
    <row r="6" spans="1:3" ht="12.75">
      <c r="A6">
        <v>1994</v>
      </c>
      <c r="B6">
        <v>4.7</v>
      </c>
      <c r="C6">
        <v>24.55</v>
      </c>
    </row>
    <row r="7" spans="1:3" ht="12.75">
      <c r="A7">
        <v>1995</v>
      </c>
      <c r="B7">
        <v>35.6</v>
      </c>
      <c r="C7">
        <v>46.3</v>
      </c>
    </row>
    <row r="8" spans="1:3" ht="12.75">
      <c r="A8">
        <v>1996</v>
      </c>
      <c r="B8">
        <v>17.35</v>
      </c>
      <c r="C8">
        <v>82.8</v>
      </c>
    </row>
    <row r="9" spans="1:3" ht="12.75">
      <c r="A9">
        <v>1997</v>
      </c>
      <c r="B9">
        <v>114.05</v>
      </c>
      <c r="C9">
        <v>2539.5</v>
      </c>
    </row>
    <row r="10" spans="1:3" ht="12.75">
      <c r="A10">
        <v>1998</v>
      </c>
      <c r="B10">
        <v>942.45</v>
      </c>
      <c r="C10">
        <v>503.9</v>
      </c>
    </row>
    <row r="11" spans="1:3" ht="12.75">
      <c r="A11">
        <v>1999</v>
      </c>
      <c r="B11">
        <v>509.2</v>
      </c>
      <c r="C11">
        <v>313.9</v>
      </c>
    </row>
    <row r="12" spans="1:3" ht="12.75">
      <c r="A12">
        <v>2000</v>
      </c>
      <c r="B12">
        <v>469.85</v>
      </c>
      <c r="C12">
        <v>26.35</v>
      </c>
    </row>
    <row r="13" spans="1:3" ht="12.75">
      <c r="A13">
        <v>2001</v>
      </c>
      <c r="B13">
        <v>53.5</v>
      </c>
      <c r="C13">
        <v>19.95</v>
      </c>
    </row>
    <row r="14" spans="1:3" ht="12.75">
      <c r="A14">
        <v>2002</v>
      </c>
      <c r="B14">
        <v>183.55</v>
      </c>
      <c r="C14">
        <v>690.35</v>
      </c>
    </row>
    <row r="15" spans="1:3" ht="12.75">
      <c r="A15">
        <v>2003</v>
      </c>
      <c r="B15">
        <v>243.45</v>
      </c>
      <c r="C15">
        <v>3.9</v>
      </c>
    </row>
    <row r="16" spans="1:3" ht="12.75">
      <c r="A16">
        <v>2004</v>
      </c>
      <c r="B16">
        <v>0.95</v>
      </c>
      <c r="C16">
        <v>423.45</v>
      </c>
    </row>
    <row r="17" spans="1:3" ht="12.75">
      <c r="A17">
        <v>2005</v>
      </c>
      <c r="B17">
        <v>356.6</v>
      </c>
      <c r="C17">
        <v>851.15</v>
      </c>
    </row>
  </sheetData>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C12"/>
  <sheetViews>
    <sheetView workbookViewId="0" topLeftCell="A1">
      <selection activeCell="A1" sqref="A1:N35"/>
    </sheetView>
  </sheetViews>
  <sheetFormatPr defaultColWidth="9.140625" defaultRowHeight="12.75"/>
  <sheetData>
    <row r="1" spans="1:3" ht="12.75">
      <c r="A1" t="s">
        <v>829</v>
      </c>
      <c r="B1" t="s">
        <v>830</v>
      </c>
      <c r="C1" t="s">
        <v>831</v>
      </c>
    </row>
    <row r="2" spans="1:3" ht="12.75">
      <c r="A2">
        <v>1996</v>
      </c>
      <c r="B2">
        <v>257</v>
      </c>
      <c r="C2">
        <v>8787.8</v>
      </c>
    </row>
    <row r="3" spans="1:3" ht="12.75">
      <c r="A3">
        <v>1997</v>
      </c>
      <c r="B3">
        <v>729.7</v>
      </c>
      <c r="C3">
        <v>725.7</v>
      </c>
    </row>
    <row r="4" spans="1:3" ht="12.75">
      <c r="A4">
        <v>1998</v>
      </c>
      <c r="B4">
        <v>130.5</v>
      </c>
      <c r="C4">
        <v>1237</v>
      </c>
    </row>
    <row r="5" spans="1:3" ht="12.75">
      <c r="A5">
        <v>1999</v>
      </c>
      <c r="B5">
        <v>2261.3</v>
      </c>
      <c r="C5">
        <v>355</v>
      </c>
    </row>
    <row r="6" spans="1:3" ht="12.75">
      <c r="A6">
        <v>2000</v>
      </c>
      <c r="B6">
        <v>291.7</v>
      </c>
      <c r="C6">
        <v>1235.7</v>
      </c>
    </row>
    <row r="7" spans="1:3" ht="12.75">
      <c r="A7">
        <v>2001</v>
      </c>
      <c r="B7">
        <v>58.9</v>
      </c>
      <c r="C7">
        <v>379.7</v>
      </c>
    </row>
    <row r="8" spans="1:3" ht="12.75">
      <c r="A8">
        <v>2002</v>
      </c>
      <c r="B8">
        <v>372.4</v>
      </c>
      <c r="C8">
        <v>645.7</v>
      </c>
    </row>
    <row r="9" spans="1:3" ht="12.75">
      <c r="A9">
        <v>2003</v>
      </c>
      <c r="B9">
        <v>421.8</v>
      </c>
      <c r="C9">
        <v>4845.6</v>
      </c>
    </row>
    <row r="10" spans="1:3" ht="12.75">
      <c r="A10">
        <v>2004</v>
      </c>
      <c r="B10">
        <v>1690.6</v>
      </c>
      <c r="C10">
        <v>761.9</v>
      </c>
    </row>
    <row r="11" spans="1:3" ht="12.75">
      <c r="A11">
        <v>2005</v>
      </c>
      <c r="B11">
        <v>123.2</v>
      </c>
      <c r="C11">
        <v>71</v>
      </c>
    </row>
    <row r="12" spans="1:3" ht="12.75">
      <c r="A12">
        <v>2006</v>
      </c>
      <c r="B12">
        <v>26.2</v>
      </c>
      <c r="C12">
        <v>665</v>
      </c>
    </row>
  </sheetData>
  <printOptions/>
  <pageMargins left="0.75" right="0.75" top="1" bottom="1" header="0.5" footer="0.5"/>
  <pageSetup orientation="portrait" paperSize="9"/>
  <drawing r:id="rId1"/>
</worksheet>
</file>

<file path=xl/worksheets/sheet32.xml><?xml version="1.0" encoding="utf-8"?>
<worksheet xmlns="http://schemas.openxmlformats.org/spreadsheetml/2006/main" xmlns:r="http://schemas.openxmlformats.org/officeDocument/2006/relationships">
  <dimension ref="A1:C17"/>
  <sheetViews>
    <sheetView workbookViewId="0" topLeftCell="A1">
      <selection activeCell="A1" sqref="A1:N41"/>
    </sheetView>
  </sheetViews>
  <sheetFormatPr defaultColWidth="9.140625" defaultRowHeight="12.75"/>
  <sheetData>
    <row r="1" spans="1:3" ht="12.75">
      <c r="A1" t="s">
        <v>829</v>
      </c>
      <c r="B1" t="s">
        <v>830</v>
      </c>
      <c r="C1" t="s">
        <v>831</v>
      </c>
    </row>
    <row r="2" spans="1:3" ht="12.75">
      <c r="A2">
        <v>1990</v>
      </c>
      <c r="B2">
        <v>0.75</v>
      </c>
      <c r="C2">
        <v>2.9</v>
      </c>
    </row>
    <row r="3" spans="1:3" ht="12.75">
      <c r="A3">
        <v>1991</v>
      </c>
      <c r="B3">
        <v>0.2</v>
      </c>
      <c r="C3">
        <v>13.85</v>
      </c>
    </row>
    <row r="4" spans="1:3" ht="12.75">
      <c r="A4">
        <v>1992</v>
      </c>
      <c r="B4">
        <v>0.4</v>
      </c>
      <c r="C4">
        <v>8.25</v>
      </c>
    </row>
    <row r="5" spans="1:3" ht="12.75">
      <c r="A5">
        <v>1993</v>
      </c>
      <c r="B5">
        <v>0.5</v>
      </c>
      <c r="C5">
        <v>13.75</v>
      </c>
    </row>
    <row r="6" spans="1:3" ht="12.75">
      <c r="A6">
        <v>1994</v>
      </c>
      <c r="B6">
        <v>0</v>
      </c>
      <c r="C6">
        <v>1.35</v>
      </c>
    </row>
    <row r="7" spans="1:3" ht="12.75">
      <c r="A7">
        <v>1995</v>
      </c>
      <c r="B7">
        <v>2.35</v>
      </c>
      <c r="C7">
        <v>129.3</v>
      </c>
    </row>
    <row r="8" spans="1:3" ht="12.75">
      <c r="A8">
        <v>1996</v>
      </c>
      <c r="B8">
        <v>0.05</v>
      </c>
      <c r="C8">
        <v>9.8</v>
      </c>
    </row>
    <row r="9" spans="1:3" ht="12.75">
      <c r="A9">
        <v>1997</v>
      </c>
      <c r="B9">
        <v>0.1</v>
      </c>
      <c r="C9">
        <v>34.3</v>
      </c>
    </row>
    <row r="10" spans="1:3" ht="12.75">
      <c r="A10">
        <v>1998</v>
      </c>
      <c r="B10">
        <v>0.15</v>
      </c>
      <c r="C10">
        <v>60.65</v>
      </c>
    </row>
    <row r="11" spans="1:3" ht="12.75">
      <c r="A11">
        <v>1999</v>
      </c>
      <c r="B11">
        <v>0.6</v>
      </c>
      <c r="C11">
        <v>72.35</v>
      </c>
    </row>
    <row r="12" spans="1:3" ht="12.75">
      <c r="A12">
        <v>2000</v>
      </c>
      <c r="B12">
        <v>2.75</v>
      </c>
      <c r="C12">
        <v>31.05</v>
      </c>
    </row>
    <row r="13" spans="1:3" ht="12.75">
      <c r="A13">
        <v>2001</v>
      </c>
      <c r="B13">
        <v>0.05</v>
      </c>
      <c r="C13">
        <v>18.45</v>
      </c>
    </row>
    <row r="14" spans="1:3" ht="12.75">
      <c r="A14">
        <v>2002</v>
      </c>
      <c r="B14">
        <v>1.65</v>
      </c>
      <c r="C14">
        <v>211.5</v>
      </c>
    </row>
    <row r="15" spans="1:3" ht="12.75">
      <c r="A15">
        <v>2003</v>
      </c>
      <c r="B15">
        <v>1.5</v>
      </c>
      <c r="C15">
        <v>0.45</v>
      </c>
    </row>
    <row r="16" spans="1:3" ht="12.75">
      <c r="A16">
        <v>2004</v>
      </c>
      <c r="B16">
        <v>0.15</v>
      </c>
      <c r="C16">
        <v>14</v>
      </c>
    </row>
    <row r="17" spans="1:3" ht="12.75">
      <c r="A17">
        <v>2005</v>
      </c>
      <c r="B17">
        <v>0.35</v>
      </c>
      <c r="C17">
        <v>31.7</v>
      </c>
    </row>
  </sheetData>
  <printOptions/>
  <pageMargins left="0.75" right="0.75" top="1" bottom="1" header="0.5" footer="0.5"/>
  <pageSetup orientation="portrait" paperSize="9"/>
  <drawing r:id="rId1"/>
</worksheet>
</file>

<file path=xl/worksheets/sheet33.xml><?xml version="1.0" encoding="utf-8"?>
<worksheet xmlns="http://schemas.openxmlformats.org/spreadsheetml/2006/main" xmlns:r="http://schemas.openxmlformats.org/officeDocument/2006/relationships">
  <dimension ref="A1:C17"/>
  <sheetViews>
    <sheetView workbookViewId="0" topLeftCell="A1">
      <selection activeCell="I8" sqref="I8"/>
    </sheetView>
  </sheetViews>
  <sheetFormatPr defaultColWidth="9.140625" defaultRowHeight="12.75"/>
  <sheetData>
    <row r="1" spans="1:3" ht="12.75">
      <c r="A1" t="s">
        <v>829</v>
      </c>
      <c r="B1" t="s">
        <v>830</v>
      </c>
      <c r="C1" t="s">
        <v>831</v>
      </c>
    </row>
    <row r="2" spans="1:3" ht="12.75">
      <c r="A2">
        <v>1990</v>
      </c>
      <c r="B2">
        <v>7.5</v>
      </c>
      <c r="C2">
        <v>4.2</v>
      </c>
    </row>
    <row r="3" spans="1:3" ht="12.75">
      <c r="A3">
        <v>1991</v>
      </c>
      <c r="B3">
        <v>10.35</v>
      </c>
      <c r="C3">
        <v>32.9</v>
      </c>
    </row>
    <row r="4" spans="1:3" ht="12.75">
      <c r="A4">
        <v>1992</v>
      </c>
      <c r="B4">
        <v>18.25</v>
      </c>
      <c r="C4">
        <v>7.85</v>
      </c>
    </row>
    <row r="5" spans="1:3" ht="12.75">
      <c r="A5">
        <v>1993</v>
      </c>
      <c r="B5">
        <v>10.35</v>
      </c>
      <c r="C5">
        <v>0</v>
      </c>
    </row>
    <row r="6" spans="1:3" ht="12.75">
      <c r="A6">
        <v>1994</v>
      </c>
      <c r="B6">
        <v>11.4</v>
      </c>
      <c r="C6">
        <v>7.15</v>
      </c>
    </row>
    <row r="7" spans="1:3" ht="12.75">
      <c r="A7">
        <v>1995</v>
      </c>
      <c r="B7">
        <v>12.6</v>
      </c>
      <c r="C7">
        <v>18.3</v>
      </c>
    </row>
    <row r="8" spans="1:3" ht="12.75">
      <c r="A8">
        <v>1996</v>
      </c>
      <c r="B8">
        <v>13.9</v>
      </c>
      <c r="C8">
        <v>1.3</v>
      </c>
    </row>
    <row r="9" spans="1:3" ht="12.75">
      <c r="A9">
        <v>1997</v>
      </c>
      <c r="B9">
        <v>14.65</v>
      </c>
      <c r="C9">
        <v>0.8</v>
      </c>
    </row>
    <row r="10" spans="1:3" ht="12.75">
      <c r="A10">
        <v>1998</v>
      </c>
      <c r="B10">
        <v>14.95</v>
      </c>
      <c r="C10">
        <v>5.15</v>
      </c>
    </row>
    <row r="11" spans="1:3" ht="12.75">
      <c r="A11">
        <v>1999</v>
      </c>
      <c r="B11">
        <v>9.25</v>
      </c>
      <c r="C11">
        <v>0.7</v>
      </c>
    </row>
    <row r="12" spans="1:3" ht="12.75">
      <c r="A12">
        <v>2000</v>
      </c>
      <c r="B12">
        <v>16.25</v>
      </c>
      <c r="C12">
        <v>1</v>
      </c>
    </row>
    <row r="13" spans="1:3" ht="12.75">
      <c r="A13">
        <v>2001</v>
      </c>
      <c r="B13">
        <v>2.7</v>
      </c>
      <c r="C13">
        <v>0.85</v>
      </c>
    </row>
    <row r="14" spans="1:3" ht="12.75">
      <c r="A14">
        <v>2002</v>
      </c>
      <c r="B14">
        <v>17.85</v>
      </c>
      <c r="C14">
        <v>1.7</v>
      </c>
    </row>
    <row r="15" spans="1:3" ht="12.75">
      <c r="A15">
        <v>2003</v>
      </c>
      <c r="B15">
        <v>7.55</v>
      </c>
      <c r="C15">
        <v>10.85</v>
      </c>
    </row>
    <row r="16" spans="1:3" ht="12.75">
      <c r="A16">
        <v>2004</v>
      </c>
      <c r="B16">
        <v>10.85</v>
      </c>
      <c r="C16">
        <v>0.85</v>
      </c>
    </row>
    <row r="17" spans="1:3" ht="12.75">
      <c r="A17">
        <v>2005</v>
      </c>
      <c r="B17">
        <v>44.85</v>
      </c>
      <c r="C17">
        <v>0.15</v>
      </c>
    </row>
  </sheetData>
  <printOptions/>
  <pageMargins left="0.75" right="0.75" top="1" bottom="1" header="0.5" footer="0.5"/>
  <pageSetup orientation="portrait" paperSize="9"/>
  <drawing r:id="rId1"/>
</worksheet>
</file>

<file path=xl/worksheets/sheet34.xml><?xml version="1.0" encoding="utf-8"?>
<worksheet xmlns="http://schemas.openxmlformats.org/spreadsheetml/2006/main" xmlns:r="http://schemas.openxmlformats.org/officeDocument/2006/relationships">
  <dimension ref="A1:C17"/>
  <sheetViews>
    <sheetView workbookViewId="0" topLeftCell="A1">
      <selection activeCell="D25" sqref="D25"/>
    </sheetView>
  </sheetViews>
  <sheetFormatPr defaultColWidth="9.140625" defaultRowHeight="12.75"/>
  <sheetData>
    <row r="1" spans="1:3" ht="12.75">
      <c r="A1" t="s">
        <v>829</v>
      </c>
      <c r="B1" t="s">
        <v>830</v>
      </c>
      <c r="C1" t="s">
        <v>831</v>
      </c>
    </row>
    <row r="2" spans="1:3" ht="12.75">
      <c r="A2">
        <v>1990</v>
      </c>
      <c r="B2">
        <v>57.05</v>
      </c>
      <c r="C2">
        <v>3.25</v>
      </c>
    </row>
    <row r="3" spans="1:3" ht="12.75">
      <c r="A3">
        <v>1991</v>
      </c>
      <c r="B3">
        <v>24.65</v>
      </c>
      <c r="C3">
        <v>0</v>
      </c>
    </row>
    <row r="4" spans="1:3" ht="12.75">
      <c r="A4">
        <v>1992</v>
      </c>
      <c r="B4">
        <v>16.6</v>
      </c>
      <c r="C4">
        <v>0.4</v>
      </c>
    </row>
    <row r="5" spans="1:3" ht="12.75">
      <c r="A5">
        <v>1993</v>
      </c>
      <c r="B5">
        <v>30.75</v>
      </c>
      <c r="C5">
        <v>1.15</v>
      </c>
    </row>
    <row r="6" spans="1:3" ht="12.75">
      <c r="A6">
        <v>1994</v>
      </c>
      <c r="B6">
        <v>7.75</v>
      </c>
      <c r="C6">
        <v>0.5</v>
      </c>
    </row>
    <row r="7" spans="1:3" ht="12.75">
      <c r="A7">
        <v>1995</v>
      </c>
      <c r="B7">
        <v>15.8</v>
      </c>
      <c r="C7">
        <v>0.6</v>
      </c>
    </row>
    <row r="8" spans="1:3" ht="12.75">
      <c r="A8">
        <v>1996</v>
      </c>
      <c r="B8">
        <v>24.4</v>
      </c>
      <c r="C8">
        <v>0.45</v>
      </c>
    </row>
    <row r="9" spans="1:3" ht="12.75">
      <c r="A9">
        <v>1997</v>
      </c>
      <c r="B9">
        <v>26.8</v>
      </c>
      <c r="C9">
        <v>2.35</v>
      </c>
    </row>
    <row r="10" spans="1:3" ht="12.75">
      <c r="A10">
        <v>1998</v>
      </c>
      <c r="B10">
        <v>19.05</v>
      </c>
      <c r="C10">
        <v>5.1</v>
      </c>
    </row>
    <row r="11" spans="1:3" ht="12.75">
      <c r="A11">
        <v>1999</v>
      </c>
      <c r="B11">
        <v>44.75</v>
      </c>
      <c r="C11">
        <v>0.45</v>
      </c>
    </row>
    <row r="12" spans="1:3" ht="12.75">
      <c r="A12">
        <v>2000</v>
      </c>
      <c r="B12">
        <v>16.85</v>
      </c>
      <c r="C12">
        <v>47.65</v>
      </c>
    </row>
    <row r="13" spans="1:3" ht="12.75">
      <c r="A13">
        <v>2001</v>
      </c>
      <c r="B13">
        <v>15.4</v>
      </c>
      <c r="C13">
        <v>8.65</v>
      </c>
    </row>
    <row r="14" spans="1:3" ht="12.75">
      <c r="A14">
        <v>2002</v>
      </c>
      <c r="B14">
        <v>16.15</v>
      </c>
      <c r="C14">
        <v>2.65</v>
      </c>
    </row>
    <row r="15" spans="1:3" ht="12.75">
      <c r="A15">
        <v>2003</v>
      </c>
      <c r="B15">
        <v>14.1</v>
      </c>
      <c r="C15">
        <v>9.1</v>
      </c>
    </row>
    <row r="16" spans="1:3" ht="12.75">
      <c r="A16">
        <v>2004</v>
      </c>
      <c r="B16">
        <v>14.25</v>
      </c>
      <c r="C16">
        <v>1.15</v>
      </c>
    </row>
    <row r="17" spans="1:3" ht="12.75">
      <c r="A17">
        <v>2005</v>
      </c>
      <c r="B17">
        <v>15.7</v>
      </c>
      <c r="C17">
        <v>3.75</v>
      </c>
    </row>
  </sheetData>
  <printOptions/>
  <pageMargins left="0.75" right="0.75" top="1" bottom="1" header="0.5" footer="0.5"/>
  <pageSetup orientation="portrait" paperSize="9"/>
  <drawing r:id="rId1"/>
</worksheet>
</file>

<file path=xl/worksheets/sheet35.xml><?xml version="1.0" encoding="utf-8"?>
<worksheet xmlns="http://schemas.openxmlformats.org/spreadsheetml/2006/main" xmlns:r="http://schemas.openxmlformats.org/officeDocument/2006/relationships">
  <dimension ref="A1:C18"/>
  <sheetViews>
    <sheetView workbookViewId="0" topLeftCell="A1">
      <selection activeCell="D28" sqref="D28"/>
    </sheetView>
  </sheetViews>
  <sheetFormatPr defaultColWidth="9.140625" defaultRowHeight="12.75"/>
  <sheetData>
    <row r="1" spans="1:3" ht="12.75">
      <c r="A1" t="s">
        <v>829</v>
      </c>
      <c r="B1" t="s">
        <v>830</v>
      </c>
      <c r="C1" t="s">
        <v>831</v>
      </c>
    </row>
    <row r="2" spans="1:3" ht="12.75">
      <c r="A2">
        <v>1966</v>
      </c>
      <c r="B2">
        <v>43.6</v>
      </c>
      <c r="C2">
        <v>17.4</v>
      </c>
    </row>
    <row r="3" spans="1:3" ht="12.75">
      <c r="A3">
        <v>1967</v>
      </c>
      <c r="B3">
        <v>55.9</v>
      </c>
      <c r="C3">
        <v>58</v>
      </c>
    </row>
    <row r="4" spans="1:3" ht="12.75">
      <c r="A4">
        <v>1968</v>
      </c>
      <c r="B4">
        <v>9</v>
      </c>
      <c r="C4">
        <v>1.9</v>
      </c>
    </row>
    <row r="5" spans="1:3" ht="12.75">
      <c r="A5">
        <v>1969</v>
      </c>
      <c r="B5">
        <v>32.9</v>
      </c>
      <c r="C5">
        <v>54.2</v>
      </c>
    </row>
    <row r="6" spans="1:3" ht="12.75">
      <c r="A6">
        <v>1970</v>
      </c>
      <c r="B6">
        <v>5.2</v>
      </c>
      <c r="C6">
        <v>2</v>
      </c>
    </row>
    <row r="7" spans="1:3" ht="12.75">
      <c r="A7">
        <v>1971</v>
      </c>
      <c r="B7">
        <v>16.7</v>
      </c>
      <c r="C7">
        <v>65.2</v>
      </c>
    </row>
    <row r="8" spans="1:3" ht="12.75">
      <c r="A8">
        <v>1972</v>
      </c>
      <c r="B8">
        <v>19.4</v>
      </c>
      <c r="C8">
        <v>2</v>
      </c>
    </row>
    <row r="9" spans="1:3" ht="12.75">
      <c r="A9">
        <v>1973</v>
      </c>
      <c r="B9">
        <v>10.7</v>
      </c>
      <c r="C9">
        <v>49.9</v>
      </c>
    </row>
    <row r="10" spans="1:3" ht="12.75">
      <c r="A10">
        <v>1976</v>
      </c>
      <c r="B10">
        <v>54.2</v>
      </c>
      <c r="C10">
        <v>5.2</v>
      </c>
    </row>
    <row r="11" spans="1:3" ht="12.75">
      <c r="A11">
        <v>1977</v>
      </c>
      <c r="B11">
        <v>42.1</v>
      </c>
      <c r="C11">
        <v>17.3</v>
      </c>
    </row>
    <row r="12" spans="1:3" ht="12.75">
      <c r="A12">
        <v>1978</v>
      </c>
      <c r="B12">
        <v>70</v>
      </c>
      <c r="C12">
        <v>1.8</v>
      </c>
    </row>
    <row r="13" spans="1:3" ht="12.75">
      <c r="A13">
        <v>1979</v>
      </c>
      <c r="B13">
        <v>192.2</v>
      </c>
      <c r="C13">
        <v>2.6</v>
      </c>
    </row>
    <row r="14" spans="1:3" ht="12.75">
      <c r="A14">
        <v>1980</v>
      </c>
      <c r="B14">
        <v>50.1</v>
      </c>
      <c r="C14">
        <v>9.7</v>
      </c>
    </row>
    <row r="15" spans="1:3" ht="12.75">
      <c r="A15">
        <v>1981</v>
      </c>
      <c r="B15">
        <v>176.6</v>
      </c>
      <c r="C15">
        <v>29.5</v>
      </c>
    </row>
    <row r="16" spans="1:3" ht="12.75">
      <c r="A16">
        <v>1982</v>
      </c>
      <c r="B16">
        <v>55.5</v>
      </c>
      <c r="C16">
        <v>65.9</v>
      </c>
    </row>
    <row r="17" spans="1:3" ht="12.75">
      <c r="A17">
        <v>1983</v>
      </c>
      <c r="B17">
        <v>220.3</v>
      </c>
      <c r="C17">
        <v>4.7</v>
      </c>
    </row>
    <row r="18" spans="1:3" ht="12.75">
      <c r="A18">
        <v>1984</v>
      </c>
      <c r="B18">
        <v>41.9</v>
      </c>
      <c r="C18">
        <v>0.9</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1:C21"/>
  <sheetViews>
    <sheetView workbookViewId="0" topLeftCell="A1">
      <selection activeCell="A1" sqref="A1:O34"/>
    </sheetView>
  </sheetViews>
  <sheetFormatPr defaultColWidth="9.140625" defaultRowHeight="12.75"/>
  <sheetData>
    <row r="1" spans="1:3" ht="12.75">
      <c r="A1" t="s">
        <v>829</v>
      </c>
      <c r="B1" t="s">
        <v>830</v>
      </c>
      <c r="C1" t="s">
        <v>831</v>
      </c>
    </row>
    <row r="2" spans="1:3" ht="12.75">
      <c r="A2">
        <v>1963</v>
      </c>
      <c r="B2">
        <v>385</v>
      </c>
      <c r="C2">
        <v>24.1</v>
      </c>
    </row>
    <row r="3" spans="1:3" ht="12.75">
      <c r="A3">
        <v>1964</v>
      </c>
      <c r="B3">
        <v>246.3</v>
      </c>
      <c r="C3">
        <v>0.6</v>
      </c>
    </row>
    <row r="4" spans="1:3" ht="12.75">
      <c r="A4">
        <v>1965</v>
      </c>
      <c r="B4">
        <v>573.5</v>
      </c>
      <c r="C4">
        <v>46.5</v>
      </c>
    </row>
    <row r="5" spans="1:3" ht="12.75">
      <c r="A5">
        <v>1966</v>
      </c>
      <c r="B5">
        <v>21.5</v>
      </c>
      <c r="C5">
        <v>2.2</v>
      </c>
    </row>
    <row r="6" spans="1:3" ht="12.75">
      <c r="A6">
        <v>1967</v>
      </c>
      <c r="B6">
        <v>20.6</v>
      </c>
      <c r="C6">
        <v>93.9</v>
      </c>
    </row>
    <row r="7" spans="1:3" ht="12.75">
      <c r="A7">
        <v>1968</v>
      </c>
      <c r="B7">
        <v>20.5</v>
      </c>
      <c r="C7">
        <v>0</v>
      </c>
    </row>
    <row r="8" spans="1:3" ht="12.75">
      <c r="A8">
        <v>1969</v>
      </c>
      <c r="B8">
        <v>60.4</v>
      </c>
      <c r="C8">
        <v>122.3</v>
      </c>
    </row>
    <row r="9" spans="1:3" ht="12.75">
      <c r="A9">
        <v>1970</v>
      </c>
      <c r="B9">
        <v>25.2</v>
      </c>
      <c r="C9">
        <v>6</v>
      </c>
    </row>
    <row r="10" spans="1:3" ht="12.75">
      <c r="A10">
        <v>1971</v>
      </c>
      <c r="B10">
        <v>58.3</v>
      </c>
      <c r="C10">
        <v>150.6</v>
      </c>
    </row>
    <row r="11" spans="1:3" ht="12.75">
      <c r="A11">
        <v>1972</v>
      </c>
      <c r="B11">
        <v>34.8</v>
      </c>
      <c r="C11">
        <v>4.2</v>
      </c>
    </row>
    <row r="12" spans="1:3" ht="12.75">
      <c r="A12">
        <v>1973</v>
      </c>
      <c r="B12">
        <v>102.8</v>
      </c>
      <c r="C12">
        <v>26.6</v>
      </c>
    </row>
    <row r="13" spans="1:3" ht="12.75">
      <c r="A13">
        <v>1976</v>
      </c>
      <c r="B13">
        <v>32.3</v>
      </c>
      <c r="C13">
        <v>17.5</v>
      </c>
    </row>
    <row r="14" spans="1:3" ht="12.75">
      <c r="A14">
        <v>1977</v>
      </c>
      <c r="B14">
        <v>13.1</v>
      </c>
      <c r="C14">
        <v>12.9</v>
      </c>
    </row>
    <row r="15" spans="1:3" ht="12.75">
      <c r="A15">
        <v>1978</v>
      </c>
      <c r="B15">
        <v>97</v>
      </c>
      <c r="C15">
        <v>12.3</v>
      </c>
    </row>
    <row r="16" spans="1:3" ht="12.75">
      <c r="A16">
        <v>1979</v>
      </c>
      <c r="B16">
        <v>27.7</v>
      </c>
      <c r="C16">
        <v>7.4</v>
      </c>
    </row>
    <row r="17" spans="1:3" ht="12.75">
      <c r="A17">
        <v>1980</v>
      </c>
      <c r="B17">
        <v>66.7</v>
      </c>
      <c r="C17">
        <v>1.6</v>
      </c>
    </row>
    <row r="18" spans="1:3" ht="12.75">
      <c r="A18">
        <v>1981</v>
      </c>
      <c r="B18">
        <v>0</v>
      </c>
      <c r="C18">
        <v>18.8</v>
      </c>
    </row>
    <row r="19" spans="1:3" ht="12.75">
      <c r="A19">
        <v>1982</v>
      </c>
      <c r="B19">
        <v>13.7</v>
      </c>
      <c r="C19">
        <v>2.1</v>
      </c>
    </row>
    <row r="20" spans="1:3" ht="12.75">
      <c r="A20">
        <v>1983</v>
      </c>
      <c r="B20">
        <v>37.6</v>
      </c>
      <c r="C20">
        <v>0.1</v>
      </c>
    </row>
    <row r="21" spans="1:3" ht="12.75">
      <c r="A21">
        <v>1984</v>
      </c>
      <c r="B21">
        <v>4.9</v>
      </c>
      <c r="C21">
        <v>233</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C20"/>
  <sheetViews>
    <sheetView workbookViewId="0" topLeftCell="A1">
      <selection activeCell="C23" sqref="A1:IV16384"/>
    </sheetView>
  </sheetViews>
  <sheetFormatPr defaultColWidth="9.140625" defaultRowHeight="12.75"/>
  <sheetData>
    <row r="1" spans="1:3" ht="12.75">
      <c r="A1" t="s">
        <v>829</v>
      </c>
      <c r="B1" t="s">
        <v>830</v>
      </c>
      <c r="C1" t="s">
        <v>831</v>
      </c>
    </row>
    <row r="2" spans="1:3" ht="12.75">
      <c r="A2">
        <v>1978</v>
      </c>
      <c r="B2">
        <v>21.49</v>
      </c>
      <c r="C2">
        <v>31.64</v>
      </c>
    </row>
    <row r="3" spans="1:3" ht="12.75">
      <c r="A3">
        <v>1979</v>
      </c>
      <c r="B3">
        <v>87</v>
      </c>
      <c r="C3">
        <v>66.97</v>
      </c>
    </row>
    <row r="4" spans="1:3" ht="12.75">
      <c r="A4">
        <v>1980</v>
      </c>
      <c r="B4">
        <v>35.63</v>
      </c>
      <c r="C4">
        <v>60.93</v>
      </c>
    </row>
    <row r="5" spans="1:3" ht="12.75">
      <c r="A5">
        <v>1981</v>
      </c>
      <c r="B5">
        <v>5.09</v>
      </c>
      <c r="C5">
        <v>38.48</v>
      </c>
    </row>
    <row r="6" spans="1:3" ht="12.75">
      <c r="A6">
        <v>1982</v>
      </c>
      <c r="B6">
        <v>11.72</v>
      </c>
      <c r="C6">
        <v>92.15</v>
      </c>
    </row>
    <row r="7" spans="1:3" ht="12.75">
      <c r="A7">
        <v>1983</v>
      </c>
      <c r="B7">
        <v>12.79</v>
      </c>
      <c r="C7">
        <v>81.49</v>
      </c>
    </row>
    <row r="8" spans="1:3" ht="12.75">
      <c r="A8">
        <v>1984</v>
      </c>
      <c r="B8">
        <v>20.63</v>
      </c>
      <c r="C8">
        <v>28.39</v>
      </c>
    </row>
    <row r="9" spans="1:3" ht="12.75">
      <c r="A9">
        <v>1985</v>
      </c>
      <c r="B9">
        <v>20.18</v>
      </c>
      <c r="C9">
        <v>46.38</v>
      </c>
    </row>
    <row r="10" spans="1:3" ht="12.75">
      <c r="A10">
        <v>1986</v>
      </c>
      <c r="B10">
        <v>97.97</v>
      </c>
      <c r="C10">
        <v>133.37</v>
      </c>
    </row>
    <row r="11" spans="1:3" ht="12.75">
      <c r="A11">
        <v>1987</v>
      </c>
      <c r="B11">
        <v>12.53</v>
      </c>
      <c r="C11">
        <v>143.38</v>
      </c>
    </row>
    <row r="12" spans="1:3" ht="12.75">
      <c r="A12">
        <v>1988</v>
      </c>
      <c r="B12">
        <v>21.7</v>
      </c>
      <c r="C12">
        <v>119.23</v>
      </c>
    </row>
    <row r="13" spans="1:3" ht="12.75">
      <c r="A13">
        <v>1989</v>
      </c>
      <c r="B13">
        <v>20.79</v>
      </c>
      <c r="C13">
        <v>91.92</v>
      </c>
    </row>
    <row r="14" spans="1:3" ht="12.75">
      <c r="A14">
        <v>1990</v>
      </c>
      <c r="B14">
        <v>50.4</v>
      </c>
      <c r="C14">
        <v>57.64</v>
      </c>
    </row>
    <row r="15" spans="1:3" ht="12.75">
      <c r="A15">
        <v>1991</v>
      </c>
      <c r="B15">
        <v>14.54</v>
      </c>
      <c r="C15">
        <v>141.3</v>
      </c>
    </row>
    <row r="16" spans="1:3" ht="12.75">
      <c r="A16">
        <v>1992</v>
      </c>
      <c r="B16">
        <v>14.86</v>
      </c>
      <c r="C16">
        <v>36.51</v>
      </c>
    </row>
    <row r="17" spans="1:3" ht="12.75">
      <c r="A17">
        <v>1993</v>
      </c>
      <c r="B17">
        <v>20.01</v>
      </c>
      <c r="C17">
        <v>265.2</v>
      </c>
    </row>
    <row r="18" spans="1:3" ht="12.75">
      <c r="A18">
        <v>1994</v>
      </c>
      <c r="B18">
        <v>21.1</v>
      </c>
      <c r="C18">
        <v>82.93</v>
      </c>
    </row>
    <row r="19" spans="1:3" ht="12.75">
      <c r="A19">
        <v>1995</v>
      </c>
      <c r="B19">
        <v>35.73</v>
      </c>
      <c r="C19">
        <v>110.25</v>
      </c>
    </row>
    <row r="20" spans="1:3" ht="12.75">
      <c r="A20">
        <v>1996</v>
      </c>
      <c r="B20">
        <v>24.67</v>
      </c>
      <c r="C20">
        <v>35.52</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C15"/>
  <sheetViews>
    <sheetView workbookViewId="0" topLeftCell="A1">
      <selection activeCell="A1" sqref="A1:IV16384"/>
    </sheetView>
  </sheetViews>
  <sheetFormatPr defaultColWidth="9.140625" defaultRowHeight="12.75"/>
  <sheetData>
    <row r="1" spans="1:3" ht="12.75">
      <c r="A1" t="s">
        <v>829</v>
      </c>
      <c r="B1" t="s">
        <v>830</v>
      </c>
      <c r="C1" t="s">
        <v>831</v>
      </c>
    </row>
    <row r="2" spans="1:3" ht="12.75">
      <c r="A2">
        <v>1984</v>
      </c>
      <c r="B2">
        <v>2.25</v>
      </c>
      <c r="C2">
        <v>36.26</v>
      </c>
    </row>
    <row r="3" spans="1:3" ht="12.75">
      <c r="A3">
        <v>1985</v>
      </c>
      <c r="B3">
        <v>2.09</v>
      </c>
      <c r="C3">
        <v>3.18</v>
      </c>
    </row>
    <row r="4" spans="1:3" ht="12.75">
      <c r="A4">
        <v>1986</v>
      </c>
      <c r="B4">
        <v>9.61</v>
      </c>
      <c r="C4">
        <v>0.09</v>
      </c>
    </row>
    <row r="5" spans="1:3" ht="12.75">
      <c r="A5">
        <v>1987</v>
      </c>
      <c r="B5">
        <v>16.66</v>
      </c>
      <c r="C5">
        <v>55.95</v>
      </c>
    </row>
    <row r="6" spans="1:3" ht="12.75">
      <c r="A6">
        <v>1988</v>
      </c>
      <c r="B6">
        <v>2.4</v>
      </c>
      <c r="C6">
        <v>470.95</v>
      </c>
    </row>
    <row r="7" spans="1:3" ht="12.75">
      <c r="A7">
        <v>1989</v>
      </c>
      <c r="B7">
        <v>2.97</v>
      </c>
      <c r="C7">
        <v>59.9</v>
      </c>
    </row>
    <row r="8" spans="1:3" ht="12.75">
      <c r="A8">
        <v>1990</v>
      </c>
      <c r="B8">
        <v>3.1</v>
      </c>
      <c r="C8">
        <v>2.6</v>
      </c>
    </row>
    <row r="9" spans="1:3" ht="12.75">
      <c r="A9">
        <v>1991</v>
      </c>
      <c r="B9">
        <v>3.23</v>
      </c>
      <c r="C9">
        <v>2.49</v>
      </c>
    </row>
    <row r="10" spans="1:3" ht="12.75">
      <c r="A10">
        <v>1992</v>
      </c>
      <c r="B10">
        <v>7.81</v>
      </c>
      <c r="C10">
        <v>0.38</v>
      </c>
    </row>
    <row r="11" spans="1:3" ht="12.75">
      <c r="A11">
        <v>1993</v>
      </c>
      <c r="B11">
        <v>17.95</v>
      </c>
      <c r="C11">
        <v>0.81</v>
      </c>
    </row>
    <row r="12" spans="1:3" ht="12.75">
      <c r="A12">
        <v>1994</v>
      </c>
      <c r="B12">
        <v>29.58</v>
      </c>
      <c r="C12">
        <v>0.34</v>
      </c>
    </row>
    <row r="13" spans="1:3" ht="12.75">
      <c r="A13">
        <v>1995</v>
      </c>
      <c r="B13">
        <v>4.18</v>
      </c>
      <c r="C13">
        <v>0.92</v>
      </c>
    </row>
    <row r="14" spans="1:3" ht="12.75">
      <c r="A14">
        <v>1996</v>
      </c>
      <c r="B14">
        <v>2.35</v>
      </c>
      <c r="C14">
        <v>0.68</v>
      </c>
    </row>
    <row r="15" spans="1:3" ht="12.75">
      <c r="A15">
        <v>1997</v>
      </c>
      <c r="B15">
        <v>4.08</v>
      </c>
      <c r="C15">
        <v>48.75</v>
      </c>
    </row>
  </sheetData>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C9"/>
  <sheetViews>
    <sheetView workbookViewId="0" topLeftCell="A1">
      <selection activeCell="A10" sqref="A10:C15"/>
    </sheetView>
  </sheetViews>
  <sheetFormatPr defaultColWidth="9.140625" defaultRowHeight="12.75"/>
  <sheetData>
    <row r="1" spans="1:3" ht="12.75">
      <c r="A1" t="s">
        <v>829</v>
      </c>
      <c r="B1" t="s">
        <v>830</v>
      </c>
      <c r="C1" t="s">
        <v>831</v>
      </c>
    </row>
    <row r="2" spans="1:3" ht="12.75">
      <c r="A2">
        <v>1992</v>
      </c>
      <c r="B2">
        <v>248</v>
      </c>
      <c r="C2">
        <v>0</v>
      </c>
    </row>
    <row r="3" spans="1:3" ht="12.75">
      <c r="A3">
        <v>1993</v>
      </c>
      <c r="B3">
        <v>418</v>
      </c>
      <c r="C3">
        <v>0</v>
      </c>
    </row>
    <row r="4" spans="1:3" ht="12.75">
      <c r="A4">
        <v>1994</v>
      </c>
      <c r="B4">
        <v>184</v>
      </c>
      <c r="C4">
        <v>21</v>
      </c>
    </row>
    <row r="5" spans="1:3" ht="12.75">
      <c r="A5">
        <v>1995</v>
      </c>
      <c r="B5">
        <v>123</v>
      </c>
      <c r="C5">
        <v>17</v>
      </c>
    </row>
    <row r="6" spans="1:3" ht="12.75">
      <c r="A6">
        <v>1996</v>
      </c>
      <c r="B6">
        <v>29</v>
      </c>
      <c r="C6">
        <v>58</v>
      </c>
    </row>
    <row r="7" spans="1:3" ht="12.75">
      <c r="A7">
        <v>1997</v>
      </c>
      <c r="B7">
        <v>135</v>
      </c>
      <c r="C7">
        <v>138</v>
      </c>
    </row>
    <row r="8" spans="1:3" ht="12.75">
      <c r="A8">
        <v>1998</v>
      </c>
      <c r="B8">
        <v>76</v>
      </c>
      <c r="C8">
        <v>122</v>
      </c>
    </row>
    <row r="9" spans="1:3" ht="12.75">
      <c r="A9">
        <v>1999</v>
      </c>
      <c r="B9">
        <v>80</v>
      </c>
      <c r="C9">
        <v>54</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C8"/>
  <sheetViews>
    <sheetView workbookViewId="0" topLeftCell="A1">
      <selection activeCell="B2" sqref="B2:C8"/>
    </sheetView>
  </sheetViews>
  <sheetFormatPr defaultColWidth="9.140625" defaultRowHeight="12.75"/>
  <cols>
    <col min="1" max="2" width="10.140625" style="0" bestFit="1" customWidth="1"/>
    <col min="3" max="3" width="11.00390625" style="0" bestFit="1" customWidth="1"/>
  </cols>
  <sheetData>
    <row r="1" spans="1:3" ht="12.75">
      <c r="A1" t="s">
        <v>829</v>
      </c>
      <c r="B1" t="s">
        <v>830</v>
      </c>
      <c r="C1" t="s">
        <v>831</v>
      </c>
    </row>
    <row r="2" spans="1:3" ht="12.75">
      <c r="A2">
        <v>1990</v>
      </c>
      <c r="B2">
        <v>2</v>
      </c>
      <c r="C2">
        <v>0.065</v>
      </c>
    </row>
    <row r="3" spans="1:3" ht="12.75">
      <c r="A3">
        <v>1991</v>
      </c>
      <c r="B3">
        <v>1.6</v>
      </c>
      <c r="C3">
        <v>0.262</v>
      </c>
    </row>
    <row r="4" spans="1:3" ht="12.75">
      <c r="A4">
        <v>1992</v>
      </c>
      <c r="B4">
        <v>0</v>
      </c>
      <c r="C4">
        <v>0.302</v>
      </c>
    </row>
    <row r="5" spans="1:3" ht="12.75">
      <c r="A5">
        <v>1993</v>
      </c>
      <c r="B5">
        <v>6</v>
      </c>
      <c r="C5">
        <v>0.387</v>
      </c>
    </row>
    <row r="6" spans="1:3" ht="12.75">
      <c r="A6">
        <v>1994</v>
      </c>
      <c r="B6">
        <v>0</v>
      </c>
      <c r="C6">
        <v>0</v>
      </c>
    </row>
    <row r="7" spans="1:3" ht="12.75">
      <c r="A7">
        <v>1995</v>
      </c>
      <c r="B7">
        <v>4.8</v>
      </c>
      <c r="C7">
        <v>0.029</v>
      </c>
    </row>
    <row r="8" spans="1:3" ht="12.75">
      <c r="A8">
        <v>1996</v>
      </c>
      <c r="B8">
        <v>12.8</v>
      </c>
      <c r="C8">
        <v>0.234</v>
      </c>
    </row>
  </sheetData>
  <printOptions/>
  <pageMargins left="0.75" right="0.75" top="1" bottom="1" header="0.5" footer="0.5"/>
  <pageSetup orientation="portrait" paperSize="9"/>
  <drawing r:id="rId1"/>
</worksheet>
</file>

<file path=xl/worksheets/sheet40.xml><?xml version="1.0" encoding="utf-8"?>
<worksheet xmlns="http://schemas.openxmlformats.org/spreadsheetml/2006/main" xmlns:r="http://schemas.openxmlformats.org/officeDocument/2006/relationships">
  <dimension ref="A1:C9"/>
  <sheetViews>
    <sheetView workbookViewId="0" topLeftCell="A1">
      <selection activeCell="A10" sqref="A10:C15"/>
    </sheetView>
  </sheetViews>
  <sheetFormatPr defaultColWidth="9.140625" defaultRowHeight="12.75"/>
  <sheetData>
    <row r="1" spans="1:3" ht="12.75">
      <c r="A1" t="s">
        <v>829</v>
      </c>
      <c r="B1" t="s">
        <v>830</v>
      </c>
      <c r="C1" t="s">
        <v>831</v>
      </c>
    </row>
    <row r="2" spans="1:3" ht="12.75">
      <c r="A2">
        <v>1992</v>
      </c>
      <c r="B2">
        <v>239</v>
      </c>
      <c r="C2">
        <v>20</v>
      </c>
    </row>
    <row r="3" spans="1:3" ht="12.75">
      <c r="A3">
        <v>1993</v>
      </c>
      <c r="B3">
        <v>119</v>
      </c>
      <c r="C3">
        <v>26</v>
      </c>
    </row>
    <row r="4" spans="1:3" ht="12.75">
      <c r="A4">
        <v>1994</v>
      </c>
      <c r="B4">
        <v>170</v>
      </c>
      <c r="C4">
        <v>73</v>
      </c>
    </row>
    <row r="5" spans="1:3" ht="12.75">
      <c r="A5">
        <v>1995</v>
      </c>
      <c r="B5">
        <v>182</v>
      </c>
      <c r="C5">
        <v>12</v>
      </c>
    </row>
    <row r="6" spans="1:3" ht="12.75">
      <c r="A6">
        <v>1996</v>
      </c>
      <c r="B6">
        <v>196</v>
      </c>
      <c r="C6">
        <v>57</v>
      </c>
    </row>
    <row r="7" spans="1:3" ht="12.75">
      <c r="A7">
        <v>1997</v>
      </c>
      <c r="B7">
        <v>505</v>
      </c>
      <c r="C7">
        <v>27</v>
      </c>
    </row>
    <row r="8" spans="1:3" ht="12.75">
      <c r="A8">
        <v>1998</v>
      </c>
      <c r="B8">
        <v>133</v>
      </c>
      <c r="C8">
        <v>54</v>
      </c>
    </row>
    <row r="9" spans="1:3" ht="12.75">
      <c r="A9">
        <v>1999</v>
      </c>
      <c r="B9">
        <v>310</v>
      </c>
      <c r="C9">
        <v>28</v>
      </c>
    </row>
  </sheetData>
  <printOptions/>
  <pageMargins left="0.75" right="0.75" top="1" bottom="1" header="0.5" footer="0.5"/>
  <pageSetup orientation="portrait" paperSize="9"/>
  <drawing r:id="rId1"/>
</worksheet>
</file>

<file path=xl/worksheets/sheet41.xml><?xml version="1.0" encoding="utf-8"?>
<worksheet xmlns="http://schemas.openxmlformats.org/spreadsheetml/2006/main" xmlns:r="http://schemas.openxmlformats.org/officeDocument/2006/relationships">
  <dimension ref="A1:C9"/>
  <sheetViews>
    <sheetView workbookViewId="0" topLeftCell="A1">
      <selection activeCell="A10" sqref="A10:C16"/>
    </sheetView>
  </sheetViews>
  <sheetFormatPr defaultColWidth="9.140625" defaultRowHeight="12.75"/>
  <sheetData>
    <row r="1" spans="1:3" ht="12.75">
      <c r="A1" t="s">
        <v>829</v>
      </c>
      <c r="B1" t="s">
        <v>830</v>
      </c>
      <c r="C1" t="s">
        <v>831</v>
      </c>
    </row>
    <row r="2" spans="1:3" ht="12.75">
      <c r="A2">
        <v>1992</v>
      </c>
      <c r="B2">
        <v>250</v>
      </c>
      <c r="C2">
        <v>0</v>
      </c>
    </row>
    <row r="3" spans="1:3" ht="12.75">
      <c r="A3">
        <v>1993</v>
      </c>
      <c r="B3">
        <v>461</v>
      </c>
      <c r="C3">
        <v>1</v>
      </c>
    </row>
    <row r="4" spans="1:3" ht="12.75">
      <c r="A4">
        <v>1994</v>
      </c>
      <c r="B4">
        <v>263</v>
      </c>
      <c r="C4">
        <v>25</v>
      </c>
    </row>
    <row r="5" spans="1:3" ht="12.75">
      <c r="A5">
        <v>1995</v>
      </c>
      <c r="B5">
        <v>440</v>
      </c>
      <c r="C5">
        <v>2</v>
      </c>
    </row>
    <row r="6" spans="1:3" ht="12.75">
      <c r="A6">
        <v>1996</v>
      </c>
      <c r="B6">
        <v>332</v>
      </c>
      <c r="C6">
        <v>2</v>
      </c>
    </row>
    <row r="7" spans="1:3" ht="12.75">
      <c r="A7">
        <v>1997</v>
      </c>
      <c r="B7">
        <v>459</v>
      </c>
      <c r="C7">
        <v>28</v>
      </c>
    </row>
    <row r="8" spans="1:3" ht="12.75">
      <c r="A8">
        <v>1998</v>
      </c>
      <c r="B8">
        <v>114</v>
      </c>
      <c r="C8">
        <v>3</v>
      </c>
    </row>
    <row r="9" spans="1:3" ht="12.75">
      <c r="A9">
        <v>1999</v>
      </c>
      <c r="B9">
        <v>80</v>
      </c>
      <c r="C9">
        <v>43</v>
      </c>
    </row>
  </sheetData>
  <printOptions/>
  <pageMargins left="0.75" right="0.75" top="1" bottom="1" header="0.5" footer="0.5"/>
  <pageSetup orientation="portrait" paperSize="9"/>
  <drawing r:id="rId1"/>
</worksheet>
</file>

<file path=xl/worksheets/sheet42.xml><?xml version="1.0" encoding="utf-8"?>
<worksheet xmlns="http://schemas.openxmlformats.org/spreadsheetml/2006/main" xmlns:r="http://schemas.openxmlformats.org/officeDocument/2006/relationships">
  <dimension ref="A1:C9"/>
  <sheetViews>
    <sheetView workbookViewId="0" topLeftCell="A1">
      <selection activeCell="G43" sqref="G43"/>
    </sheetView>
  </sheetViews>
  <sheetFormatPr defaultColWidth="9.140625" defaultRowHeight="12.75"/>
  <sheetData>
    <row r="1" spans="1:3" ht="12.75">
      <c r="A1" t="s">
        <v>829</v>
      </c>
      <c r="B1" t="s">
        <v>830</v>
      </c>
      <c r="C1" t="s">
        <v>831</v>
      </c>
    </row>
    <row r="2" spans="1:3" ht="12.75">
      <c r="A2">
        <v>1992</v>
      </c>
      <c r="B2">
        <v>66</v>
      </c>
      <c r="C2">
        <v>0</v>
      </c>
    </row>
    <row r="3" spans="1:3" ht="12.75">
      <c r="A3">
        <v>1993</v>
      </c>
      <c r="B3">
        <v>285</v>
      </c>
      <c r="C3">
        <v>12</v>
      </c>
    </row>
    <row r="4" spans="1:3" ht="12.75">
      <c r="A4">
        <v>1994</v>
      </c>
      <c r="B4">
        <v>156</v>
      </c>
      <c r="C4">
        <v>98</v>
      </c>
    </row>
    <row r="5" spans="1:3" ht="12.75">
      <c r="A5">
        <v>1995</v>
      </c>
      <c r="B5">
        <v>389</v>
      </c>
      <c r="C5">
        <v>40</v>
      </c>
    </row>
    <row r="6" spans="1:3" ht="12.75">
      <c r="A6">
        <v>1996</v>
      </c>
      <c r="B6">
        <v>289</v>
      </c>
      <c r="C6">
        <v>2</v>
      </c>
    </row>
    <row r="7" spans="1:3" ht="12.75">
      <c r="A7">
        <v>1997</v>
      </c>
      <c r="B7">
        <v>190</v>
      </c>
      <c r="C7">
        <v>93</v>
      </c>
    </row>
    <row r="8" spans="1:3" ht="12.75">
      <c r="A8">
        <v>1998</v>
      </c>
      <c r="B8">
        <v>117</v>
      </c>
      <c r="C8">
        <v>89</v>
      </c>
    </row>
    <row r="9" spans="1:3" ht="12.75">
      <c r="A9">
        <v>1999</v>
      </c>
      <c r="B9">
        <v>124</v>
      </c>
      <c r="C9">
        <v>84</v>
      </c>
    </row>
  </sheetData>
  <printOptions/>
  <pageMargins left="0.75" right="0.75" top="1" bottom="1" header="0.5" footer="0.5"/>
  <pageSetup orientation="portrait" paperSize="9"/>
  <drawing r:id="rId1"/>
</worksheet>
</file>

<file path=xl/worksheets/sheet43.xml><?xml version="1.0" encoding="utf-8"?>
<worksheet xmlns="http://schemas.openxmlformats.org/spreadsheetml/2006/main" xmlns:r="http://schemas.openxmlformats.org/officeDocument/2006/relationships">
  <dimension ref="A1:C8"/>
  <sheetViews>
    <sheetView workbookViewId="0" topLeftCell="A1">
      <selection activeCell="J28" sqref="J28"/>
    </sheetView>
  </sheetViews>
  <sheetFormatPr defaultColWidth="9.140625" defaultRowHeight="12.75"/>
  <sheetData>
    <row r="1" spans="1:3" ht="12.75">
      <c r="A1" t="s">
        <v>829</v>
      </c>
      <c r="B1" t="s">
        <v>830</v>
      </c>
      <c r="C1" t="s">
        <v>831</v>
      </c>
    </row>
    <row r="2" spans="1:3" ht="12.75">
      <c r="A2">
        <v>1990</v>
      </c>
      <c r="B2">
        <v>15.38</v>
      </c>
      <c r="C2">
        <v>1.211</v>
      </c>
    </row>
    <row r="3" spans="1:3" ht="12.75">
      <c r="A3">
        <v>1991</v>
      </c>
      <c r="B3">
        <v>0.59</v>
      </c>
      <c r="C3">
        <v>1.403</v>
      </c>
    </row>
    <row r="4" spans="1:3" ht="12.75">
      <c r="A4">
        <v>1992</v>
      </c>
      <c r="B4">
        <v>1.76</v>
      </c>
      <c r="C4">
        <v>0.982</v>
      </c>
    </row>
    <row r="5" spans="1:3" ht="12.75">
      <c r="A5">
        <v>1993</v>
      </c>
      <c r="B5">
        <v>10</v>
      </c>
      <c r="C5">
        <v>1.29</v>
      </c>
    </row>
    <row r="6" spans="1:3" ht="12.75">
      <c r="A6">
        <v>1994</v>
      </c>
      <c r="B6">
        <v>84.62</v>
      </c>
      <c r="C6">
        <v>1.064</v>
      </c>
    </row>
    <row r="7" spans="1:3" ht="12.75">
      <c r="A7">
        <v>1995</v>
      </c>
      <c r="B7">
        <v>43.85</v>
      </c>
      <c r="C7">
        <v>0.599</v>
      </c>
    </row>
    <row r="8" spans="1:3" ht="12.75">
      <c r="A8">
        <v>1996</v>
      </c>
      <c r="B8">
        <v>25.38</v>
      </c>
      <c r="C8">
        <v>0.902</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C15"/>
  <sheetViews>
    <sheetView workbookViewId="0" topLeftCell="A1">
      <selection activeCell="A1" sqref="A1:C15"/>
    </sheetView>
  </sheetViews>
  <sheetFormatPr defaultColWidth="9.140625" defaultRowHeight="12.75"/>
  <sheetData>
    <row r="1" spans="1:3" ht="12.75">
      <c r="A1" t="s">
        <v>829</v>
      </c>
      <c r="B1" t="s">
        <v>830</v>
      </c>
      <c r="C1" t="s">
        <v>831</v>
      </c>
    </row>
    <row r="2" spans="1:3" ht="12.75">
      <c r="A2">
        <v>1959</v>
      </c>
      <c r="B2">
        <v>15.1</v>
      </c>
      <c r="C2">
        <v>224.3</v>
      </c>
    </row>
    <row r="3" spans="1:3" ht="12.75">
      <c r="A3">
        <v>1960</v>
      </c>
      <c r="B3">
        <v>31.5</v>
      </c>
      <c r="C3">
        <v>69.6</v>
      </c>
    </row>
    <row r="4" spans="1:3" ht="12.75">
      <c r="A4">
        <v>1961</v>
      </c>
      <c r="B4">
        <v>6.5</v>
      </c>
      <c r="C4">
        <v>28</v>
      </c>
    </row>
    <row r="5" spans="1:3" ht="12.75">
      <c r="A5">
        <v>1962</v>
      </c>
      <c r="B5">
        <v>9.5</v>
      </c>
      <c r="C5">
        <v>5.1</v>
      </c>
    </row>
    <row r="6" spans="1:3" ht="12.75">
      <c r="A6">
        <v>1963</v>
      </c>
      <c r="B6">
        <v>13.3</v>
      </c>
      <c r="C6">
        <v>5.1</v>
      </c>
    </row>
    <row r="7" spans="1:3" ht="12.75">
      <c r="A7">
        <v>1964</v>
      </c>
      <c r="B7">
        <v>15.5</v>
      </c>
      <c r="C7">
        <v>86.9</v>
      </c>
    </row>
    <row r="8" spans="1:3" ht="12.75">
      <c r="A8">
        <v>1965</v>
      </c>
      <c r="B8">
        <v>16.9</v>
      </c>
      <c r="C8">
        <v>102.8</v>
      </c>
    </row>
    <row r="9" spans="1:3" ht="12.75">
      <c r="A9">
        <v>1966</v>
      </c>
      <c r="B9">
        <v>8.6</v>
      </c>
      <c r="C9">
        <v>14.8</v>
      </c>
    </row>
    <row r="10" spans="1:3" ht="12.75">
      <c r="A10">
        <v>1967</v>
      </c>
      <c r="B10">
        <v>7.1</v>
      </c>
      <c r="C10">
        <v>1.1</v>
      </c>
    </row>
    <row r="11" spans="1:3" ht="12.75">
      <c r="A11">
        <v>1968</v>
      </c>
      <c r="B11">
        <v>3.1</v>
      </c>
      <c r="C11">
        <v>7.7</v>
      </c>
    </row>
    <row r="12" spans="1:3" ht="12.75">
      <c r="A12">
        <v>1969</v>
      </c>
      <c r="B12">
        <v>4.3</v>
      </c>
      <c r="C12">
        <v>16.4</v>
      </c>
    </row>
    <row r="13" spans="1:3" ht="12.75">
      <c r="A13">
        <v>1970</v>
      </c>
      <c r="B13">
        <v>11.7</v>
      </c>
      <c r="C13">
        <v>10.8</v>
      </c>
    </row>
    <row r="14" spans="1:3" ht="12.75">
      <c r="A14">
        <v>1971</v>
      </c>
      <c r="B14">
        <v>3</v>
      </c>
      <c r="C14">
        <v>2.9</v>
      </c>
    </row>
    <row r="15" spans="1:3" ht="12.75">
      <c r="A15">
        <v>1972</v>
      </c>
      <c r="B15">
        <v>1.6</v>
      </c>
      <c r="C15">
        <v>205.9</v>
      </c>
    </row>
  </sheetData>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C10"/>
  <sheetViews>
    <sheetView workbookViewId="0" topLeftCell="A1">
      <selection activeCell="A1" sqref="A1:C10"/>
    </sheetView>
  </sheetViews>
  <sheetFormatPr defaultColWidth="9.140625" defaultRowHeight="12.75"/>
  <sheetData>
    <row r="1" spans="1:3" ht="12.75">
      <c r="A1" t="s">
        <v>829</v>
      </c>
      <c r="B1" t="s">
        <v>830</v>
      </c>
      <c r="C1" t="s">
        <v>831</v>
      </c>
    </row>
    <row r="2" spans="1:3" ht="12.75">
      <c r="A2">
        <v>1985</v>
      </c>
      <c r="B2">
        <v>523</v>
      </c>
      <c r="C2">
        <v>3</v>
      </c>
    </row>
    <row r="3" spans="1:3" ht="12.75">
      <c r="A3">
        <v>1986</v>
      </c>
      <c r="B3">
        <v>177</v>
      </c>
      <c r="C3">
        <v>47</v>
      </c>
    </row>
    <row r="4" spans="1:3" ht="12.75">
      <c r="A4">
        <v>1987</v>
      </c>
      <c r="B4">
        <v>251</v>
      </c>
      <c r="C4">
        <v>666</v>
      </c>
    </row>
    <row r="5" spans="1:3" ht="12.75">
      <c r="A5">
        <v>1988</v>
      </c>
      <c r="B5">
        <v>56</v>
      </c>
      <c r="C5">
        <v>132</v>
      </c>
    </row>
    <row r="6" spans="1:3" ht="12.75">
      <c r="A6">
        <v>1989</v>
      </c>
      <c r="B6">
        <v>118</v>
      </c>
      <c r="C6">
        <v>7</v>
      </c>
    </row>
    <row r="7" spans="1:3" ht="12.75">
      <c r="A7">
        <v>1990</v>
      </c>
      <c r="B7">
        <v>574</v>
      </c>
      <c r="C7">
        <v>0</v>
      </c>
    </row>
    <row r="8" spans="1:3" ht="12.75">
      <c r="A8">
        <v>1991</v>
      </c>
      <c r="B8">
        <v>363</v>
      </c>
      <c r="C8">
        <v>3</v>
      </c>
    </row>
    <row r="9" spans="1:3" ht="12.75">
      <c r="A9">
        <v>1992</v>
      </c>
      <c r="B9">
        <v>820</v>
      </c>
      <c r="C9">
        <v>19</v>
      </c>
    </row>
    <row r="10" spans="1:3" ht="12.75">
      <c r="A10">
        <v>1993</v>
      </c>
      <c r="B10">
        <v>129</v>
      </c>
      <c r="C10">
        <v>1</v>
      </c>
    </row>
  </sheetData>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C16"/>
  <sheetViews>
    <sheetView workbookViewId="0" topLeftCell="A1">
      <selection activeCell="A1" sqref="A1:C16"/>
    </sheetView>
  </sheetViews>
  <sheetFormatPr defaultColWidth="9.140625" defaultRowHeight="12.75"/>
  <sheetData>
    <row r="1" spans="1:3" ht="12.75">
      <c r="A1" t="s">
        <v>829</v>
      </c>
      <c r="B1" t="s">
        <v>830</v>
      </c>
      <c r="C1" t="s">
        <v>831</v>
      </c>
    </row>
    <row r="2" spans="1:3" ht="12.75">
      <c r="A2">
        <v>1986</v>
      </c>
      <c r="B2">
        <v>14710</v>
      </c>
      <c r="C2">
        <v>6807</v>
      </c>
    </row>
    <row r="3" spans="1:3" ht="12.75">
      <c r="A3">
        <v>1987</v>
      </c>
      <c r="B3">
        <v>15255</v>
      </c>
      <c r="C3">
        <v>7255</v>
      </c>
    </row>
    <row r="4" spans="1:3" ht="12.75">
      <c r="A4">
        <v>1988</v>
      </c>
      <c r="B4">
        <v>15149</v>
      </c>
      <c r="C4">
        <v>17535</v>
      </c>
    </row>
    <row r="5" spans="1:3" ht="12.75">
      <c r="A5">
        <v>1989</v>
      </c>
      <c r="B5">
        <v>13047</v>
      </c>
      <c r="C5">
        <v>5432</v>
      </c>
    </row>
    <row r="6" spans="1:3" ht="12.75">
      <c r="A6">
        <v>1990</v>
      </c>
      <c r="B6">
        <v>12899</v>
      </c>
      <c r="C6">
        <v>2521</v>
      </c>
    </row>
    <row r="7" spans="1:3" ht="12.75">
      <c r="A7">
        <v>1991</v>
      </c>
      <c r="B7">
        <v>19531</v>
      </c>
      <c r="C7">
        <v>444</v>
      </c>
    </row>
    <row r="8" spans="1:3" ht="12.75">
      <c r="A8">
        <v>1992</v>
      </c>
      <c r="B8">
        <v>15835</v>
      </c>
      <c r="C8">
        <v>22</v>
      </c>
    </row>
    <row r="9" spans="1:3" ht="12.75">
      <c r="A9">
        <v>1993</v>
      </c>
      <c r="B9">
        <v>11260</v>
      </c>
      <c r="C9">
        <v>190</v>
      </c>
    </row>
    <row r="10" spans="1:3" ht="12.75">
      <c r="A10">
        <v>1994</v>
      </c>
      <c r="B10">
        <v>6571</v>
      </c>
      <c r="C10">
        <v>325</v>
      </c>
    </row>
    <row r="11" spans="1:3" ht="12.75">
      <c r="A11">
        <v>1995</v>
      </c>
      <c r="B11">
        <v>3544</v>
      </c>
      <c r="C11">
        <v>1153</v>
      </c>
    </row>
    <row r="12" spans="1:3" ht="12.75">
      <c r="A12">
        <v>1996</v>
      </c>
      <c r="B12">
        <v>1965</v>
      </c>
      <c r="C12">
        <v>130</v>
      </c>
    </row>
    <row r="13" spans="1:3" ht="12.75">
      <c r="A13">
        <v>1997</v>
      </c>
      <c r="B13">
        <v>1133</v>
      </c>
      <c r="C13">
        <v>879</v>
      </c>
    </row>
    <row r="14" spans="1:3" ht="12.75">
      <c r="A14">
        <v>1998</v>
      </c>
      <c r="B14">
        <v>1522</v>
      </c>
      <c r="C14">
        <v>8911</v>
      </c>
    </row>
    <row r="15" spans="1:3" ht="12.75">
      <c r="A15">
        <v>1999</v>
      </c>
      <c r="B15">
        <v>1109</v>
      </c>
      <c r="C15">
        <v>38</v>
      </c>
    </row>
    <row r="16" spans="1:3" ht="12.75">
      <c r="A16">
        <v>2000</v>
      </c>
      <c r="B16">
        <v>1331</v>
      </c>
      <c r="C16">
        <v>38</v>
      </c>
    </row>
  </sheetData>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C16"/>
  <sheetViews>
    <sheetView workbookViewId="0" topLeftCell="A1">
      <selection activeCell="A1" sqref="A1:C16"/>
    </sheetView>
  </sheetViews>
  <sheetFormatPr defaultColWidth="9.140625" defaultRowHeight="12.75"/>
  <sheetData>
    <row r="1" spans="1:3" ht="12.75">
      <c r="A1" t="s">
        <v>829</v>
      </c>
      <c r="B1" t="s">
        <v>830</v>
      </c>
      <c r="C1" t="s">
        <v>831</v>
      </c>
    </row>
    <row r="2" spans="1:3" ht="12.75">
      <c r="A2">
        <v>1986</v>
      </c>
      <c r="B2">
        <v>13655</v>
      </c>
      <c r="C2">
        <v>8757</v>
      </c>
    </row>
    <row r="3" spans="1:3" ht="12.75">
      <c r="A3">
        <v>1987</v>
      </c>
      <c r="B3">
        <v>12847</v>
      </c>
      <c r="C3">
        <v>8438</v>
      </c>
    </row>
    <row r="4" spans="1:3" ht="12.75">
      <c r="A4">
        <v>1988</v>
      </c>
      <c r="B4">
        <v>10749</v>
      </c>
      <c r="C4">
        <v>11935</v>
      </c>
    </row>
    <row r="5" spans="1:3" ht="12.75">
      <c r="A5">
        <v>1989</v>
      </c>
      <c r="B5">
        <v>11868</v>
      </c>
      <c r="C5">
        <v>5221</v>
      </c>
    </row>
    <row r="6" spans="1:3" ht="12.75">
      <c r="A6">
        <v>1990</v>
      </c>
      <c r="B6">
        <v>12362</v>
      </c>
      <c r="C6">
        <v>1237</v>
      </c>
    </row>
    <row r="7" spans="1:3" ht="12.75">
      <c r="A7">
        <v>1991</v>
      </c>
      <c r="B7">
        <v>15063</v>
      </c>
      <c r="C7">
        <v>310</v>
      </c>
    </row>
    <row r="8" spans="1:3" ht="12.75">
      <c r="A8">
        <v>1992</v>
      </c>
      <c r="B8">
        <v>11200</v>
      </c>
      <c r="C8">
        <v>102</v>
      </c>
    </row>
    <row r="9" spans="1:3" ht="12.75">
      <c r="A9">
        <v>1993</v>
      </c>
      <c r="B9">
        <v>6329</v>
      </c>
      <c r="C9">
        <v>83</v>
      </c>
    </row>
    <row r="10" spans="1:3" ht="12.75">
      <c r="A10">
        <v>1994</v>
      </c>
      <c r="B10">
        <v>3570</v>
      </c>
      <c r="C10">
        <v>60</v>
      </c>
    </row>
    <row r="11" spans="1:3" ht="12.75">
      <c r="A11">
        <v>1995</v>
      </c>
      <c r="B11">
        <v>1690</v>
      </c>
      <c r="C11">
        <v>289</v>
      </c>
    </row>
    <row r="12" spans="1:3" ht="12.75">
      <c r="A12">
        <v>1996</v>
      </c>
      <c r="B12">
        <v>786</v>
      </c>
      <c r="C12">
        <v>128</v>
      </c>
    </row>
    <row r="13" spans="1:3" ht="12.75">
      <c r="A13">
        <v>1997</v>
      </c>
      <c r="B13">
        <v>525</v>
      </c>
      <c r="C13">
        <v>373</v>
      </c>
    </row>
    <row r="14" spans="1:3" ht="12.75">
      <c r="A14">
        <v>1998</v>
      </c>
      <c r="B14">
        <v>546</v>
      </c>
      <c r="C14">
        <v>3115</v>
      </c>
    </row>
    <row r="15" spans="1:3" ht="12.75">
      <c r="A15">
        <v>1999</v>
      </c>
      <c r="B15">
        <v>447</v>
      </c>
      <c r="C15">
        <v>29</v>
      </c>
    </row>
    <row r="16" spans="1:3" ht="12.75">
      <c r="A16">
        <v>2000</v>
      </c>
      <c r="B16">
        <v>552</v>
      </c>
      <c r="C16">
        <v>29</v>
      </c>
    </row>
  </sheetData>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4"/>
  <sheetViews>
    <sheetView workbookViewId="0" topLeftCell="A1">
      <selection activeCell="A1" sqref="A1:C14"/>
    </sheetView>
  </sheetViews>
  <sheetFormatPr defaultColWidth="9.140625" defaultRowHeight="12.75"/>
  <sheetData>
    <row r="1" spans="1:3" ht="12.75">
      <c r="A1" t="s">
        <v>829</v>
      </c>
      <c r="B1" t="s">
        <v>830</v>
      </c>
      <c r="C1" t="s">
        <v>831</v>
      </c>
    </row>
    <row r="2" spans="1:3" ht="12.75">
      <c r="A2">
        <v>1962</v>
      </c>
      <c r="B2">
        <v>249</v>
      </c>
      <c r="C2">
        <v>39</v>
      </c>
    </row>
    <row r="3" spans="1:3" ht="12.75">
      <c r="A3">
        <v>1963</v>
      </c>
      <c r="B3">
        <v>599</v>
      </c>
      <c r="C3">
        <v>0</v>
      </c>
    </row>
    <row r="4" spans="1:3" ht="12.75">
      <c r="A4">
        <v>1964</v>
      </c>
      <c r="B4">
        <v>91</v>
      </c>
      <c r="C4">
        <v>0</v>
      </c>
    </row>
    <row r="5" spans="1:3" ht="12.75">
      <c r="A5">
        <v>1965</v>
      </c>
      <c r="B5">
        <v>24</v>
      </c>
      <c r="C5">
        <v>0</v>
      </c>
    </row>
    <row r="6" spans="1:3" ht="12.75">
      <c r="A6">
        <v>1966</v>
      </c>
      <c r="B6">
        <v>18</v>
      </c>
      <c r="C6">
        <v>1</v>
      </c>
    </row>
    <row r="7" spans="1:3" ht="12.75">
      <c r="A7">
        <v>1967</v>
      </c>
      <c r="B7">
        <v>41</v>
      </c>
      <c r="C7">
        <v>3</v>
      </c>
    </row>
    <row r="8" spans="1:3" ht="12.75">
      <c r="A8">
        <v>1968</v>
      </c>
      <c r="B8">
        <v>23</v>
      </c>
      <c r="C8">
        <v>0</v>
      </c>
    </row>
    <row r="9" spans="1:3" ht="12.75">
      <c r="A9">
        <v>1969</v>
      </c>
      <c r="B9">
        <v>1</v>
      </c>
      <c r="C9">
        <v>40</v>
      </c>
    </row>
    <row r="10" spans="1:3" ht="12.75">
      <c r="A10">
        <v>1970</v>
      </c>
      <c r="B10">
        <v>15</v>
      </c>
      <c r="C10">
        <v>9</v>
      </c>
    </row>
    <row r="11" spans="1:3" ht="12.75">
      <c r="A11">
        <v>1971</v>
      </c>
      <c r="B11">
        <v>17</v>
      </c>
      <c r="C11">
        <v>13</v>
      </c>
    </row>
    <row r="12" spans="1:3" ht="12.75">
      <c r="A12">
        <v>1972</v>
      </c>
      <c r="B12">
        <v>13</v>
      </c>
      <c r="C12">
        <v>1</v>
      </c>
    </row>
    <row r="13" spans="1:3" ht="12.75">
      <c r="A13">
        <v>1973</v>
      </c>
      <c r="B13">
        <v>15</v>
      </c>
      <c r="C13">
        <v>27</v>
      </c>
    </row>
    <row r="14" spans="1:3" ht="12.75">
      <c r="A14">
        <v>1974</v>
      </c>
      <c r="B14">
        <v>11</v>
      </c>
      <c r="C14">
        <v>59</v>
      </c>
    </row>
  </sheetData>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D257"/>
  <sheetViews>
    <sheetView workbookViewId="0" topLeftCell="A108">
      <selection activeCell="B240" sqref="B240"/>
    </sheetView>
  </sheetViews>
  <sheetFormatPr defaultColWidth="9.140625" defaultRowHeight="12.75"/>
  <cols>
    <col min="2" max="2" width="41.8515625" style="0" bestFit="1" customWidth="1"/>
    <col min="3" max="3" width="50.140625" style="0" bestFit="1" customWidth="1"/>
    <col min="4" max="4" width="15.140625" style="0" bestFit="1" customWidth="1"/>
  </cols>
  <sheetData>
    <row r="1" spans="1:4" ht="12.75">
      <c r="A1" s="4" t="s">
        <v>29</v>
      </c>
      <c r="B1" s="4" t="s">
        <v>30</v>
      </c>
      <c r="C1" s="4" t="s">
        <v>31</v>
      </c>
      <c r="D1" s="4" t="s">
        <v>32</v>
      </c>
    </row>
    <row r="2" spans="1:4" ht="12.75">
      <c r="A2" s="4" t="s">
        <v>33</v>
      </c>
      <c r="B2" t="s">
        <v>34</v>
      </c>
      <c r="C2" t="s">
        <v>35</v>
      </c>
      <c r="D2" t="s">
        <v>36</v>
      </c>
    </row>
    <row r="3" spans="1:4" ht="12.75">
      <c r="A3" s="4" t="s">
        <v>37</v>
      </c>
      <c r="B3" t="s">
        <v>38</v>
      </c>
      <c r="C3" t="s">
        <v>39</v>
      </c>
      <c r="D3" t="s">
        <v>40</v>
      </c>
    </row>
    <row r="4" spans="1:4" ht="12.75">
      <c r="A4" s="4" t="s">
        <v>41</v>
      </c>
      <c r="B4" t="s">
        <v>42</v>
      </c>
      <c r="C4" t="s">
        <v>43</v>
      </c>
      <c r="D4" t="s">
        <v>44</v>
      </c>
    </row>
    <row r="5" spans="1:4" ht="12.75">
      <c r="A5" s="4" t="s">
        <v>45</v>
      </c>
      <c r="B5" t="s">
        <v>46</v>
      </c>
      <c r="C5" t="s">
        <v>47</v>
      </c>
      <c r="D5" t="s">
        <v>40</v>
      </c>
    </row>
    <row r="6" spans="1:4" ht="12.75">
      <c r="A6" s="4" t="s">
        <v>48</v>
      </c>
      <c r="B6" t="s">
        <v>49</v>
      </c>
      <c r="C6" t="s">
        <v>50</v>
      </c>
      <c r="D6" t="s">
        <v>51</v>
      </c>
    </row>
    <row r="7" spans="1:4" ht="12.75">
      <c r="A7" s="4" t="s">
        <v>52</v>
      </c>
      <c r="B7" t="s">
        <v>53</v>
      </c>
      <c r="C7" t="s">
        <v>54</v>
      </c>
      <c r="D7" t="s">
        <v>55</v>
      </c>
    </row>
    <row r="8" spans="1:4" ht="12.75">
      <c r="A8" s="4" t="s">
        <v>56</v>
      </c>
      <c r="B8" t="s">
        <v>57</v>
      </c>
      <c r="C8" t="s">
        <v>58</v>
      </c>
      <c r="D8" t="s">
        <v>59</v>
      </c>
    </row>
    <row r="9" spans="1:4" ht="12.75">
      <c r="A9" s="4" t="s">
        <v>60</v>
      </c>
      <c r="B9" t="s">
        <v>61</v>
      </c>
      <c r="C9" t="s">
        <v>62</v>
      </c>
      <c r="D9" t="s">
        <v>63</v>
      </c>
    </row>
    <row r="10" spans="1:4" ht="12.75">
      <c r="A10" s="4" t="s">
        <v>64</v>
      </c>
      <c r="B10" t="s">
        <v>65</v>
      </c>
      <c r="C10" t="s">
        <v>66</v>
      </c>
      <c r="D10" t="s">
        <v>67</v>
      </c>
    </row>
    <row r="11" spans="1:4" ht="12.75">
      <c r="A11" s="4" t="s">
        <v>68</v>
      </c>
      <c r="B11" t="s">
        <v>69</v>
      </c>
      <c r="C11" t="s">
        <v>70</v>
      </c>
      <c r="D11" t="s">
        <v>71</v>
      </c>
    </row>
    <row r="12" spans="1:4" ht="12.75">
      <c r="A12" s="4" t="s">
        <v>72</v>
      </c>
      <c r="B12" t="s">
        <v>73</v>
      </c>
      <c r="C12" t="s">
        <v>74</v>
      </c>
      <c r="D12" t="s">
        <v>59</v>
      </c>
    </row>
    <row r="13" spans="1:4" ht="12.75">
      <c r="A13" s="4" t="s">
        <v>75</v>
      </c>
      <c r="B13" t="s">
        <v>76</v>
      </c>
      <c r="C13" t="s">
        <v>77</v>
      </c>
      <c r="D13" t="s">
        <v>78</v>
      </c>
    </row>
    <row r="14" spans="1:4" ht="12.75">
      <c r="A14" s="4" t="s">
        <v>79</v>
      </c>
      <c r="B14" t="s">
        <v>80</v>
      </c>
      <c r="C14" t="s">
        <v>81</v>
      </c>
      <c r="D14" t="s">
        <v>67</v>
      </c>
    </row>
    <row r="15" spans="1:4" ht="12.75">
      <c r="A15" s="4" t="s">
        <v>82</v>
      </c>
      <c r="B15" t="s">
        <v>83</v>
      </c>
      <c r="C15" t="s">
        <v>84</v>
      </c>
      <c r="D15" t="s">
        <v>85</v>
      </c>
    </row>
    <row r="16" spans="1:4" ht="12.75">
      <c r="A16" s="4" t="s">
        <v>86</v>
      </c>
      <c r="B16" t="s">
        <v>87</v>
      </c>
      <c r="C16" t="s">
        <v>88</v>
      </c>
      <c r="D16" t="s">
        <v>67</v>
      </c>
    </row>
    <row r="17" spans="1:4" ht="12.75">
      <c r="A17" s="4" t="s">
        <v>89</v>
      </c>
      <c r="B17" t="s">
        <v>90</v>
      </c>
      <c r="C17" t="s">
        <v>91</v>
      </c>
      <c r="D17" t="s">
        <v>92</v>
      </c>
    </row>
    <row r="18" spans="1:4" ht="12.75">
      <c r="A18" s="4" t="s">
        <v>93</v>
      </c>
      <c r="B18" t="s">
        <v>94</v>
      </c>
      <c r="C18" t="s">
        <v>95</v>
      </c>
      <c r="D18" t="s">
        <v>67</v>
      </c>
    </row>
    <row r="19" spans="1:4" ht="12.75">
      <c r="A19" s="4" t="s">
        <v>96</v>
      </c>
      <c r="B19" t="s">
        <v>97</v>
      </c>
      <c r="C19" t="s">
        <v>98</v>
      </c>
      <c r="D19" t="s">
        <v>67</v>
      </c>
    </row>
    <row r="20" spans="1:4" ht="12.75">
      <c r="A20" s="4" t="s">
        <v>99</v>
      </c>
      <c r="B20" t="s">
        <v>100</v>
      </c>
      <c r="C20" t="s">
        <v>101</v>
      </c>
      <c r="D20" t="s">
        <v>67</v>
      </c>
    </row>
    <row r="21" spans="1:4" ht="12.75">
      <c r="A21" s="4" t="s">
        <v>102</v>
      </c>
      <c r="B21" t="s">
        <v>103</v>
      </c>
      <c r="C21" t="s">
        <v>104</v>
      </c>
      <c r="D21" t="s">
        <v>85</v>
      </c>
    </row>
    <row r="22" spans="1:4" ht="12.75">
      <c r="A22" s="4" t="s">
        <v>105</v>
      </c>
      <c r="B22" t="s">
        <v>106</v>
      </c>
      <c r="C22" t="s">
        <v>107</v>
      </c>
      <c r="D22" t="s">
        <v>55</v>
      </c>
    </row>
    <row r="23" spans="1:4" ht="12.75">
      <c r="A23" s="4" t="s">
        <v>108</v>
      </c>
      <c r="B23" t="s">
        <v>109</v>
      </c>
      <c r="C23" t="s">
        <v>110</v>
      </c>
      <c r="D23" t="s">
        <v>67</v>
      </c>
    </row>
    <row r="24" spans="1:4" ht="12.75">
      <c r="A24" s="4" t="s">
        <v>111</v>
      </c>
      <c r="B24" t="s">
        <v>112</v>
      </c>
      <c r="C24" t="s">
        <v>113</v>
      </c>
      <c r="D24" t="s">
        <v>114</v>
      </c>
    </row>
    <row r="25" spans="1:4" ht="12.75">
      <c r="A25" s="4" t="s">
        <v>115</v>
      </c>
      <c r="B25" t="s">
        <v>116</v>
      </c>
      <c r="C25" t="s">
        <v>117</v>
      </c>
      <c r="D25" t="s">
        <v>55</v>
      </c>
    </row>
    <row r="26" spans="1:4" ht="12.75">
      <c r="A26" s="4" t="s">
        <v>118</v>
      </c>
      <c r="B26" t="s">
        <v>119</v>
      </c>
      <c r="C26" t="s">
        <v>120</v>
      </c>
      <c r="D26" t="s">
        <v>78</v>
      </c>
    </row>
    <row r="27" spans="1:4" ht="12.75">
      <c r="A27" s="4" t="s">
        <v>121</v>
      </c>
      <c r="B27" t="s">
        <v>122</v>
      </c>
      <c r="C27" t="s">
        <v>123</v>
      </c>
      <c r="D27" t="s">
        <v>92</v>
      </c>
    </row>
    <row r="28" spans="1:4" ht="12.75">
      <c r="A28" s="4" t="s">
        <v>124</v>
      </c>
      <c r="B28" t="s">
        <v>125</v>
      </c>
      <c r="C28" t="s">
        <v>126</v>
      </c>
      <c r="D28" t="s">
        <v>59</v>
      </c>
    </row>
    <row r="29" spans="1:4" ht="12.75">
      <c r="A29" s="4" t="s">
        <v>127</v>
      </c>
      <c r="B29" t="s">
        <v>128</v>
      </c>
      <c r="C29" t="s">
        <v>129</v>
      </c>
      <c r="D29" t="s">
        <v>92</v>
      </c>
    </row>
    <row r="30" spans="1:4" ht="12.75">
      <c r="A30" s="4" t="s">
        <v>130</v>
      </c>
      <c r="B30" t="s">
        <v>131</v>
      </c>
      <c r="C30" t="s">
        <v>132</v>
      </c>
      <c r="D30" t="s">
        <v>55</v>
      </c>
    </row>
    <row r="31" spans="1:4" ht="12.75">
      <c r="A31" s="4" t="s">
        <v>133</v>
      </c>
      <c r="B31" t="s">
        <v>134</v>
      </c>
      <c r="C31" t="s">
        <v>135</v>
      </c>
      <c r="D31" t="s">
        <v>85</v>
      </c>
    </row>
    <row r="32" spans="1:4" ht="12.75">
      <c r="A32" s="4" t="s">
        <v>136</v>
      </c>
      <c r="B32" t="s">
        <v>137</v>
      </c>
      <c r="C32" t="s">
        <v>138</v>
      </c>
      <c r="D32" t="s">
        <v>67</v>
      </c>
    </row>
    <row r="33" spans="1:4" ht="12.75">
      <c r="A33" s="4" t="s">
        <v>139</v>
      </c>
      <c r="B33" t="s">
        <v>140</v>
      </c>
      <c r="C33" t="s">
        <v>141</v>
      </c>
      <c r="D33" t="s">
        <v>63</v>
      </c>
    </row>
    <row r="34" spans="1:4" ht="12.75">
      <c r="A34" s="4" t="s">
        <v>142</v>
      </c>
      <c r="B34" t="s">
        <v>143</v>
      </c>
      <c r="C34" t="s">
        <v>144</v>
      </c>
      <c r="D34" t="s">
        <v>67</v>
      </c>
    </row>
    <row r="35" spans="1:4" ht="12.75">
      <c r="A35" s="4" t="s">
        <v>145</v>
      </c>
      <c r="B35" t="s">
        <v>146</v>
      </c>
      <c r="C35" t="s">
        <v>147</v>
      </c>
      <c r="D35" t="s">
        <v>67</v>
      </c>
    </row>
    <row r="36" spans="1:4" ht="12.75">
      <c r="A36" s="4" t="s">
        <v>148</v>
      </c>
      <c r="B36" t="s">
        <v>149</v>
      </c>
      <c r="C36" t="s">
        <v>150</v>
      </c>
      <c r="D36" t="s">
        <v>92</v>
      </c>
    </row>
    <row r="37" spans="1:4" ht="12.75">
      <c r="A37" s="4" t="s">
        <v>151</v>
      </c>
      <c r="B37" t="s">
        <v>152</v>
      </c>
      <c r="C37" t="s">
        <v>153</v>
      </c>
      <c r="D37" t="s">
        <v>154</v>
      </c>
    </row>
    <row r="38" spans="1:4" ht="12.75">
      <c r="A38" s="4" t="s">
        <v>155</v>
      </c>
      <c r="B38" t="s">
        <v>156</v>
      </c>
      <c r="C38" t="s">
        <v>157</v>
      </c>
      <c r="D38" t="s">
        <v>92</v>
      </c>
    </row>
    <row r="39" spans="1:4" ht="12.75">
      <c r="A39" s="4" t="s">
        <v>158</v>
      </c>
      <c r="B39" t="s">
        <v>159</v>
      </c>
      <c r="C39" t="s">
        <v>160</v>
      </c>
      <c r="D39" t="s">
        <v>78</v>
      </c>
    </row>
    <row r="40" spans="1:4" ht="12.75">
      <c r="A40" s="4" t="s">
        <v>161</v>
      </c>
      <c r="B40" t="s">
        <v>162</v>
      </c>
      <c r="C40" t="s">
        <v>163</v>
      </c>
      <c r="D40" t="s">
        <v>92</v>
      </c>
    </row>
    <row r="41" spans="1:4" ht="12.75">
      <c r="A41" s="4" t="s">
        <v>164</v>
      </c>
      <c r="B41" t="s">
        <v>165</v>
      </c>
      <c r="C41" t="s">
        <v>166</v>
      </c>
      <c r="D41" t="s">
        <v>78</v>
      </c>
    </row>
    <row r="42" spans="1:4" ht="12.75">
      <c r="A42" s="4" t="s">
        <v>167</v>
      </c>
      <c r="B42" t="s">
        <v>168</v>
      </c>
      <c r="C42" t="s">
        <v>169</v>
      </c>
      <c r="D42" t="s">
        <v>170</v>
      </c>
    </row>
    <row r="43" spans="1:4" ht="12.75">
      <c r="A43" s="4" t="s">
        <v>171</v>
      </c>
      <c r="B43" t="s">
        <v>172</v>
      </c>
      <c r="C43" t="s">
        <v>173</v>
      </c>
      <c r="D43" t="s">
        <v>55</v>
      </c>
    </row>
    <row r="44" spans="1:4" ht="12.75">
      <c r="A44" s="4" t="s">
        <v>174</v>
      </c>
      <c r="B44" t="s">
        <v>175</v>
      </c>
      <c r="C44" t="s">
        <v>176</v>
      </c>
      <c r="D44" t="s">
        <v>92</v>
      </c>
    </row>
    <row r="45" spans="1:4" ht="12.75">
      <c r="A45" s="4" t="s">
        <v>177</v>
      </c>
      <c r="B45" t="s">
        <v>178</v>
      </c>
      <c r="C45" t="s">
        <v>179</v>
      </c>
      <c r="D45" t="s">
        <v>59</v>
      </c>
    </row>
    <row r="46" spans="1:4" ht="12.75">
      <c r="A46" s="4" t="s">
        <v>180</v>
      </c>
      <c r="B46" t="s">
        <v>181</v>
      </c>
      <c r="C46" t="s">
        <v>182</v>
      </c>
      <c r="D46" t="s">
        <v>92</v>
      </c>
    </row>
    <row r="47" spans="1:4" ht="12.75">
      <c r="A47" s="4" t="s">
        <v>183</v>
      </c>
      <c r="B47" t="s">
        <v>184</v>
      </c>
      <c r="C47" t="s">
        <v>185</v>
      </c>
      <c r="D47" t="s">
        <v>63</v>
      </c>
    </row>
    <row r="48" spans="1:4" ht="12.75">
      <c r="A48" s="4" t="s">
        <v>186</v>
      </c>
      <c r="B48" t="s">
        <v>187</v>
      </c>
      <c r="C48" t="s">
        <v>188</v>
      </c>
      <c r="D48" t="s">
        <v>67</v>
      </c>
    </row>
    <row r="49" spans="1:4" ht="12.75">
      <c r="A49" s="4" t="s">
        <v>189</v>
      </c>
      <c r="B49" t="s">
        <v>190</v>
      </c>
      <c r="C49" t="s">
        <v>191</v>
      </c>
      <c r="D49" t="s">
        <v>192</v>
      </c>
    </row>
    <row r="50" spans="1:4" ht="12.75">
      <c r="A50" s="4" t="s">
        <v>193</v>
      </c>
      <c r="B50" t="s">
        <v>194</v>
      </c>
      <c r="C50" t="s">
        <v>195</v>
      </c>
      <c r="D50" t="s">
        <v>59</v>
      </c>
    </row>
    <row r="51" spans="1:4" ht="12.75">
      <c r="A51" s="4" t="s">
        <v>196</v>
      </c>
      <c r="B51" t="s">
        <v>197</v>
      </c>
      <c r="C51" t="s">
        <v>198</v>
      </c>
      <c r="D51" t="s">
        <v>85</v>
      </c>
    </row>
    <row r="52" spans="1:4" ht="12.75">
      <c r="A52" s="4" t="s">
        <v>199</v>
      </c>
      <c r="B52" t="s">
        <v>200</v>
      </c>
      <c r="C52" t="s">
        <v>201</v>
      </c>
      <c r="D52" t="s">
        <v>78</v>
      </c>
    </row>
    <row r="53" spans="1:4" ht="12.75">
      <c r="A53" s="4" t="s">
        <v>202</v>
      </c>
      <c r="B53" t="s">
        <v>203</v>
      </c>
      <c r="C53" t="s">
        <v>204</v>
      </c>
      <c r="D53" t="s">
        <v>67</v>
      </c>
    </row>
    <row r="54" spans="1:4" ht="12.75">
      <c r="A54" s="4" t="s">
        <v>205</v>
      </c>
      <c r="B54" t="s">
        <v>206</v>
      </c>
      <c r="C54" t="s">
        <v>207</v>
      </c>
      <c r="D54" t="s">
        <v>85</v>
      </c>
    </row>
    <row r="55" spans="1:4" ht="12.75">
      <c r="A55" s="4" t="s">
        <v>208</v>
      </c>
      <c r="B55" t="s">
        <v>209</v>
      </c>
      <c r="C55" t="s">
        <v>210</v>
      </c>
      <c r="D55" t="s">
        <v>92</v>
      </c>
    </row>
    <row r="56" spans="1:4" ht="12.75">
      <c r="A56" s="4" t="s">
        <v>211</v>
      </c>
      <c r="B56" t="s">
        <v>212</v>
      </c>
      <c r="C56" t="s">
        <v>213</v>
      </c>
      <c r="D56" t="s">
        <v>67</v>
      </c>
    </row>
    <row r="57" spans="1:4" ht="12.75">
      <c r="A57" s="4" t="s">
        <v>214</v>
      </c>
      <c r="B57" t="s">
        <v>215</v>
      </c>
      <c r="C57" t="s">
        <v>216</v>
      </c>
      <c r="D57" t="s">
        <v>85</v>
      </c>
    </row>
    <row r="58" spans="1:4" ht="12.75">
      <c r="A58" s="4" t="s">
        <v>217</v>
      </c>
      <c r="B58" t="s">
        <v>218</v>
      </c>
      <c r="C58" t="s">
        <v>219</v>
      </c>
      <c r="D58" t="s">
        <v>78</v>
      </c>
    </row>
    <row r="59" spans="1:4" ht="12.75">
      <c r="A59" s="4" t="s">
        <v>220</v>
      </c>
      <c r="B59" t="s">
        <v>221</v>
      </c>
      <c r="C59" t="s">
        <v>222</v>
      </c>
      <c r="D59" t="s">
        <v>85</v>
      </c>
    </row>
    <row r="60" spans="1:4" ht="12.75">
      <c r="A60" s="4" t="s">
        <v>223</v>
      </c>
      <c r="B60" t="s">
        <v>224</v>
      </c>
      <c r="C60" t="s">
        <v>225</v>
      </c>
      <c r="D60" t="s">
        <v>226</v>
      </c>
    </row>
    <row r="61" spans="1:4" ht="12.75">
      <c r="A61" s="4" t="s">
        <v>227</v>
      </c>
      <c r="B61" t="s">
        <v>228</v>
      </c>
      <c r="C61" t="s">
        <v>229</v>
      </c>
      <c r="D61" t="s">
        <v>67</v>
      </c>
    </row>
    <row r="62" spans="1:4" ht="12.75">
      <c r="A62" s="4" t="s">
        <v>230</v>
      </c>
      <c r="B62" t="s">
        <v>231</v>
      </c>
      <c r="C62" t="s">
        <v>232</v>
      </c>
      <c r="D62" t="s">
        <v>36</v>
      </c>
    </row>
    <row r="63" spans="1:4" ht="12.75">
      <c r="A63" s="4" t="s">
        <v>233</v>
      </c>
      <c r="B63" t="s">
        <v>234</v>
      </c>
      <c r="C63" t="s">
        <v>235</v>
      </c>
      <c r="D63" t="s">
        <v>55</v>
      </c>
    </row>
    <row r="64" spans="1:4" ht="12.75">
      <c r="A64" s="4" t="s">
        <v>236</v>
      </c>
      <c r="B64" t="s">
        <v>237</v>
      </c>
      <c r="C64" t="s">
        <v>238</v>
      </c>
      <c r="D64" t="s">
        <v>67</v>
      </c>
    </row>
    <row r="65" spans="1:4" ht="12.75">
      <c r="A65" s="4" t="s">
        <v>239</v>
      </c>
      <c r="B65" t="s">
        <v>240</v>
      </c>
      <c r="C65" t="s">
        <v>241</v>
      </c>
      <c r="D65" t="s">
        <v>67</v>
      </c>
    </row>
    <row r="66" spans="1:4" ht="12.75">
      <c r="A66" s="4" t="s">
        <v>242</v>
      </c>
      <c r="B66" t="s">
        <v>243</v>
      </c>
      <c r="C66" t="s">
        <v>244</v>
      </c>
      <c r="D66" t="s">
        <v>67</v>
      </c>
    </row>
    <row r="67" spans="1:4" ht="12.75">
      <c r="A67" s="4" t="s">
        <v>245</v>
      </c>
      <c r="B67" t="s">
        <v>246</v>
      </c>
      <c r="C67" t="s">
        <v>247</v>
      </c>
      <c r="D67" t="s">
        <v>59</v>
      </c>
    </row>
    <row r="68" spans="1:4" ht="12.75">
      <c r="A68" s="4" t="s">
        <v>248</v>
      </c>
      <c r="B68" t="s">
        <v>249</v>
      </c>
      <c r="C68" t="s">
        <v>250</v>
      </c>
      <c r="D68" t="s">
        <v>92</v>
      </c>
    </row>
    <row r="69" spans="1:4" ht="12.75">
      <c r="A69" s="4" t="s">
        <v>251</v>
      </c>
      <c r="B69" t="s">
        <v>252</v>
      </c>
      <c r="C69" t="s">
        <v>253</v>
      </c>
      <c r="D69" t="s">
        <v>55</v>
      </c>
    </row>
    <row r="70" spans="1:4" ht="12.75">
      <c r="A70" s="4" t="s">
        <v>254</v>
      </c>
      <c r="B70" t="s">
        <v>255</v>
      </c>
      <c r="C70" t="s">
        <v>256</v>
      </c>
      <c r="D70" t="s">
        <v>59</v>
      </c>
    </row>
    <row r="71" spans="1:4" ht="12.75">
      <c r="A71" s="4" t="s">
        <v>257</v>
      </c>
      <c r="B71" t="s">
        <v>258</v>
      </c>
      <c r="C71" t="s">
        <v>259</v>
      </c>
      <c r="D71" t="s">
        <v>67</v>
      </c>
    </row>
    <row r="72" spans="1:4" ht="12.75">
      <c r="A72" s="4" t="s">
        <v>260</v>
      </c>
      <c r="B72" t="s">
        <v>261</v>
      </c>
      <c r="C72" t="s">
        <v>262</v>
      </c>
      <c r="D72" t="s">
        <v>59</v>
      </c>
    </row>
    <row r="73" spans="1:4" ht="12.75">
      <c r="A73" s="4" t="s">
        <v>263</v>
      </c>
      <c r="B73" t="s">
        <v>264</v>
      </c>
      <c r="C73" t="s">
        <v>265</v>
      </c>
      <c r="D73" t="s">
        <v>59</v>
      </c>
    </row>
    <row r="74" spans="1:4" ht="12.75">
      <c r="A74" s="4" t="s">
        <v>266</v>
      </c>
      <c r="B74" t="s">
        <v>267</v>
      </c>
      <c r="C74" t="s">
        <v>268</v>
      </c>
      <c r="D74" t="s">
        <v>67</v>
      </c>
    </row>
    <row r="75" spans="1:4" ht="12.75">
      <c r="A75" s="4" t="s">
        <v>269</v>
      </c>
      <c r="B75" t="s">
        <v>270</v>
      </c>
      <c r="C75" t="s">
        <v>271</v>
      </c>
      <c r="D75" t="s">
        <v>59</v>
      </c>
    </row>
    <row r="76" spans="1:4" ht="12.75">
      <c r="A76" s="4" t="s">
        <v>272</v>
      </c>
      <c r="B76" t="s">
        <v>273</v>
      </c>
      <c r="C76" t="s">
        <v>274</v>
      </c>
      <c r="D76" t="s">
        <v>59</v>
      </c>
    </row>
    <row r="77" spans="1:4" ht="12.75">
      <c r="A77" s="4" t="s">
        <v>275</v>
      </c>
      <c r="B77" t="s">
        <v>276</v>
      </c>
      <c r="C77" t="s">
        <v>277</v>
      </c>
      <c r="D77" t="s">
        <v>78</v>
      </c>
    </row>
    <row r="78" spans="1:4" ht="12.75">
      <c r="A78" s="4" t="s">
        <v>278</v>
      </c>
      <c r="B78" t="s">
        <v>279</v>
      </c>
      <c r="C78" t="s">
        <v>280</v>
      </c>
      <c r="D78" t="s">
        <v>55</v>
      </c>
    </row>
    <row r="79" spans="1:4" ht="12.75">
      <c r="A79" s="4" t="s">
        <v>281</v>
      </c>
      <c r="B79" t="s">
        <v>282</v>
      </c>
      <c r="C79" t="s">
        <v>283</v>
      </c>
      <c r="D79" t="s">
        <v>67</v>
      </c>
    </row>
    <row r="80" spans="1:4" ht="12.75">
      <c r="A80" s="4" t="s">
        <v>284</v>
      </c>
      <c r="B80" t="s">
        <v>285</v>
      </c>
      <c r="C80" t="s">
        <v>286</v>
      </c>
      <c r="D80" t="s">
        <v>67</v>
      </c>
    </row>
    <row r="81" spans="1:4" ht="12.75">
      <c r="A81" s="4" t="s">
        <v>287</v>
      </c>
      <c r="B81" t="s">
        <v>288</v>
      </c>
      <c r="C81" t="s">
        <v>289</v>
      </c>
      <c r="D81" t="s">
        <v>92</v>
      </c>
    </row>
    <row r="82" spans="1:4" ht="12.75">
      <c r="A82" s="4" t="s">
        <v>290</v>
      </c>
      <c r="B82" t="s">
        <v>291</v>
      </c>
      <c r="C82" t="s">
        <v>292</v>
      </c>
      <c r="D82" t="s">
        <v>71</v>
      </c>
    </row>
    <row r="83" spans="1:4" ht="12.75">
      <c r="A83" s="4" t="s">
        <v>293</v>
      </c>
      <c r="B83" t="s">
        <v>294</v>
      </c>
      <c r="C83" t="s">
        <v>295</v>
      </c>
      <c r="D83" t="s">
        <v>296</v>
      </c>
    </row>
    <row r="84" spans="1:4" ht="12.75">
      <c r="A84" s="4" t="s">
        <v>297</v>
      </c>
      <c r="B84" t="s">
        <v>298</v>
      </c>
      <c r="C84" t="s">
        <v>299</v>
      </c>
      <c r="D84" t="s">
        <v>78</v>
      </c>
    </row>
    <row r="85" spans="1:4" ht="12.75">
      <c r="A85" s="4" t="s">
        <v>300</v>
      </c>
      <c r="B85" t="s">
        <v>301</v>
      </c>
      <c r="C85" t="s">
        <v>302</v>
      </c>
      <c r="D85" t="s">
        <v>44</v>
      </c>
    </row>
    <row r="86" spans="1:4" ht="12.75">
      <c r="A86" s="4" t="s">
        <v>303</v>
      </c>
      <c r="B86" t="s">
        <v>304</v>
      </c>
      <c r="C86" t="s">
        <v>305</v>
      </c>
      <c r="D86" t="s">
        <v>67</v>
      </c>
    </row>
    <row r="87" spans="1:4" ht="12.75">
      <c r="A87" s="4" t="s">
        <v>306</v>
      </c>
      <c r="B87" t="s">
        <v>307</v>
      </c>
      <c r="C87" t="s">
        <v>308</v>
      </c>
      <c r="D87" t="s">
        <v>67</v>
      </c>
    </row>
    <row r="88" spans="1:4" ht="12.75">
      <c r="A88" s="4" t="s">
        <v>309</v>
      </c>
      <c r="B88" t="s">
        <v>310</v>
      </c>
      <c r="C88" t="s">
        <v>311</v>
      </c>
      <c r="D88" t="s">
        <v>59</v>
      </c>
    </row>
    <row r="89" spans="1:4" ht="12.75">
      <c r="A89" s="4" t="s">
        <v>312</v>
      </c>
      <c r="B89" t="s">
        <v>313</v>
      </c>
      <c r="C89" t="s">
        <v>314</v>
      </c>
      <c r="D89" t="s">
        <v>67</v>
      </c>
    </row>
    <row r="90" spans="1:4" ht="12.75">
      <c r="A90" s="4" t="s">
        <v>315</v>
      </c>
      <c r="B90" t="s">
        <v>316</v>
      </c>
      <c r="C90" t="s">
        <v>317</v>
      </c>
      <c r="D90" t="s">
        <v>92</v>
      </c>
    </row>
    <row r="91" spans="1:4" ht="12.75">
      <c r="A91" s="4" t="s">
        <v>318</v>
      </c>
      <c r="B91" t="s">
        <v>319</v>
      </c>
      <c r="C91" t="s">
        <v>320</v>
      </c>
      <c r="D91" t="s">
        <v>321</v>
      </c>
    </row>
    <row r="92" spans="1:4" ht="12.75">
      <c r="A92" s="4" t="s">
        <v>322</v>
      </c>
      <c r="B92" t="s">
        <v>323</v>
      </c>
      <c r="C92" t="s">
        <v>324</v>
      </c>
      <c r="D92" t="s">
        <v>85</v>
      </c>
    </row>
    <row r="93" spans="1:4" ht="12.75">
      <c r="A93" s="4" t="s">
        <v>325</v>
      </c>
      <c r="B93" t="s">
        <v>326</v>
      </c>
      <c r="C93" t="s">
        <v>327</v>
      </c>
      <c r="D93" t="s">
        <v>67</v>
      </c>
    </row>
    <row r="94" spans="1:4" ht="12.75">
      <c r="A94" s="4" t="s">
        <v>328</v>
      </c>
      <c r="B94" t="s">
        <v>329</v>
      </c>
      <c r="C94" t="s">
        <v>330</v>
      </c>
      <c r="D94" t="s">
        <v>67</v>
      </c>
    </row>
    <row r="95" spans="1:4" ht="12.75">
      <c r="A95" s="4" t="s">
        <v>331</v>
      </c>
      <c r="B95" t="s">
        <v>332</v>
      </c>
      <c r="C95" t="s">
        <v>333</v>
      </c>
      <c r="D95" t="s">
        <v>59</v>
      </c>
    </row>
    <row r="96" spans="1:4" ht="12.75">
      <c r="A96" s="4" t="s">
        <v>334</v>
      </c>
      <c r="B96" t="s">
        <v>335</v>
      </c>
      <c r="C96" t="s">
        <v>336</v>
      </c>
      <c r="D96" t="s">
        <v>337</v>
      </c>
    </row>
    <row r="97" spans="1:4" ht="12.75">
      <c r="A97" s="4" t="s">
        <v>338</v>
      </c>
      <c r="B97" t="s">
        <v>339</v>
      </c>
      <c r="C97" t="s">
        <v>340</v>
      </c>
      <c r="D97" t="s">
        <v>85</v>
      </c>
    </row>
    <row r="98" spans="1:4" ht="12.75">
      <c r="A98" s="4" t="s">
        <v>341</v>
      </c>
      <c r="B98" t="s">
        <v>342</v>
      </c>
      <c r="C98" t="s">
        <v>343</v>
      </c>
      <c r="D98" t="s">
        <v>92</v>
      </c>
    </row>
    <row r="99" spans="1:4" ht="12.75">
      <c r="A99" s="4" t="s">
        <v>344</v>
      </c>
      <c r="B99" t="s">
        <v>345</v>
      </c>
      <c r="C99" t="s">
        <v>346</v>
      </c>
      <c r="D99" t="s">
        <v>40</v>
      </c>
    </row>
    <row r="100" spans="1:4" ht="12.75">
      <c r="A100" s="4" t="s">
        <v>347</v>
      </c>
      <c r="B100" t="s">
        <v>348</v>
      </c>
      <c r="C100" t="s">
        <v>349</v>
      </c>
      <c r="D100" t="s">
        <v>67</v>
      </c>
    </row>
    <row r="101" spans="1:4" ht="12.75">
      <c r="A101" s="4" t="s">
        <v>350</v>
      </c>
      <c r="B101" t="s">
        <v>351</v>
      </c>
      <c r="C101" t="s">
        <v>352</v>
      </c>
      <c r="D101" t="s">
        <v>92</v>
      </c>
    </row>
    <row r="102" spans="1:4" ht="12.75">
      <c r="A102" s="4" t="s">
        <v>353</v>
      </c>
      <c r="B102" t="s">
        <v>354</v>
      </c>
      <c r="C102" t="s">
        <v>355</v>
      </c>
      <c r="D102" t="s">
        <v>40</v>
      </c>
    </row>
    <row r="103" spans="1:4" ht="12.75">
      <c r="A103" s="4" t="s">
        <v>356</v>
      </c>
      <c r="B103" t="s">
        <v>357</v>
      </c>
      <c r="C103" t="s">
        <v>358</v>
      </c>
      <c r="D103" t="s">
        <v>59</v>
      </c>
    </row>
    <row r="104" spans="1:4" ht="12.75">
      <c r="A104" s="4" t="s">
        <v>359</v>
      </c>
      <c r="B104" t="s">
        <v>360</v>
      </c>
      <c r="C104" t="s">
        <v>361</v>
      </c>
      <c r="D104" t="s">
        <v>85</v>
      </c>
    </row>
    <row r="105" spans="1:4" ht="12.75">
      <c r="A105" s="4" t="s">
        <v>362</v>
      </c>
      <c r="B105" t="s">
        <v>363</v>
      </c>
      <c r="C105" t="s">
        <v>364</v>
      </c>
      <c r="D105" t="s">
        <v>67</v>
      </c>
    </row>
    <row r="106" spans="1:4" ht="12.75">
      <c r="A106" s="4" t="s">
        <v>365</v>
      </c>
      <c r="B106" t="s">
        <v>366</v>
      </c>
      <c r="C106" t="s">
        <v>367</v>
      </c>
      <c r="D106" t="s">
        <v>67</v>
      </c>
    </row>
    <row r="107" spans="1:4" ht="12.75">
      <c r="A107" s="4" t="s">
        <v>368</v>
      </c>
      <c r="B107" t="s">
        <v>369</v>
      </c>
      <c r="C107" t="s">
        <v>370</v>
      </c>
      <c r="D107" t="s">
        <v>170</v>
      </c>
    </row>
    <row r="108" spans="1:4" ht="12.75">
      <c r="A108" s="4" t="s">
        <v>371</v>
      </c>
      <c r="B108" t="s">
        <v>372</v>
      </c>
      <c r="C108" t="s">
        <v>373</v>
      </c>
      <c r="D108" t="s">
        <v>59</v>
      </c>
    </row>
    <row r="109" spans="1:4" ht="12.75">
      <c r="A109" s="4" t="s">
        <v>374</v>
      </c>
      <c r="B109" t="s">
        <v>375</v>
      </c>
      <c r="C109" t="s">
        <v>376</v>
      </c>
      <c r="D109" t="s">
        <v>67</v>
      </c>
    </row>
    <row r="110" spans="1:4" ht="12.75">
      <c r="A110" s="4" t="s">
        <v>377</v>
      </c>
      <c r="B110" t="s">
        <v>378</v>
      </c>
      <c r="C110" t="s">
        <v>379</v>
      </c>
      <c r="D110" t="s">
        <v>36</v>
      </c>
    </row>
    <row r="111" spans="1:4" ht="12.75">
      <c r="A111" s="4" t="s">
        <v>380</v>
      </c>
      <c r="B111" t="s">
        <v>381</v>
      </c>
      <c r="C111" t="s">
        <v>382</v>
      </c>
      <c r="D111" t="s">
        <v>383</v>
      </c>
    </row>
    <row r="112" spans="1:4" ht="12.75">
      <c r="A112" s="4" t="s">
        <v>384</v>
      </c>
      <c r="B112" t="s">
        <v>385</v>
      </c>
      <c r="C112" t="s">
        <v>386</v>
      </c>
      <c r="D112" t="s">
        <v>55</v>
      </c>
    </row>
    <row r="113" spans="1:4" ht="12.75">
      <c r="A113" s="4" t="s">
        <v>387</v>
      </c>
      <c r="B113" t="s">
        <v>388</v>
      </c>
      <c r="C113" t="s">
        <v>389</v>
      </c>
      <c r="D113" t="s">
        <v>55</v>
      </c>
    </row>
    <row r="114" spans="1:4" ht="12.75">
      <c r="A114" s="4" t="s">
        <v>390</v>
      </c>
      <c r="B114" t="s">
        <v>391</v>
      </c>
      <c r="C114" t="s">
        <v>392</v>
      </c>
      <c r="D114" t="s">
        <v>92</v>
      </c>
    </row>
    <row r="115" spans="1:4" ht="12.75">
      <c r="A115" s="4" t="s">
        <v>393</v>
      </c>
      <c r="B115" t="s">
        <v>394</v>
      </c>
      <c r="C115" t="s">
        <v>395</v>
      </c>
      <c r="D115" t="s">
        <v>36</v>
      </c>
    </row>
    <row r="116" spans="1:4" ht="12.75">
      <c r="A116" s="4" t="s">
        <v>396</v>
      </c>
      <c r="B116" t="s">
        <v>397</v>
      </c>
      <c r="C116" t="s">
        <v>398</v>
      </c>
      <c r="D116" t="s">
        <v>85</v>
      </c>
    </row>
    <row r="117" spans="1:4" ht="12.75">
      <c r="A117" s="4" t="s">
        <v>399</v>
      </c>
      <c r="B117" t="s">
        <v>400</v>
      </c>
      <c r="C117" t="s">
        <v>401</v>
      </c>
      <c r="D117" t="s">
        <v>59</v>
      </c>
    </row>
    <row r="118" spans="1:4" ht="12.75">
      <c r="A118" s="4" t="s">
        <v>402</v>
      </c>
      <c r="B118" t="s">
        <v>403</v>
      </c>
      <c r="C118" t="s">
        <v>404</v>
      </c>
      <c r="D118" t="s">
        <v>67</v>
      </c>
    </row>
    <row r="119" spans="1:4" ht="12.75">
      <c r="A119" s="4" t="s">
        <v>405</v>
      </c>
      <c r="B119" t="s">
        <v>406</v>
      </c>
      <c r="C119" t="s">
        <v>407</v>
      </c>
      <c r="D119" t="s">
        <v>92</v>
      </c>
    </row>
    <row r="120" spans="1:4" ht="12.75">
      <c r="A120" s="4" t="s">
        <v>408</v>
      </c>
      <c r="B120" t="s">
        <v>409</v>
      </c>
      <c r="C120" t="s">
        <v>410</v>
      </c>
      <c r="D120" t="s">
        <v>92</v>
      </c>
    </row>
    <row r="121" spans="1:4" ht="12.75">
      <c r="A121" s="4" t="s">
        <v>411</v>
      </c>
      <c r="B121" t="s">
        <v>412</v>
      </c>
      <c r="C121" t="s">
        <v>413</v>
      </c>
      <c r="D121" t="s">
        <v>85</v>
      </c>
    </row>
    <row r="122" spans="1:4" ht="12.75">
      <c r="A122" s="4" t="s">
        <v>414</v>
      </c>
      <c r="B122" t="s">
        <v>415</v>
      </c>
      <c r="C122" t="s">
        <v>416</v>
      </c>
      <c r="D122" t="s">
        <v>44</v>
      </c>
    </row>
    <row r="123" spans="1:4" ht="12.75">
      <c r="A123" s="4" t="s">
        <v>417</v>
      </c>
      <c r="B123" t="s">
        <v>418</v>
      </c>
      <c r="C123" t="s">
        <v>419</v>
      </c>
      <c r="D123" t="s">
        <v>59</v>
      </c>
    </row>
    <row r="124" spans="1:4" ht="12.75">
      <c r="A124" s="4" t="s">
        <v>420</v>
      </c>
      <c r="B124" t="s">
        <v>421</v>
      </c>
      <c r="C124" t="s">
        <v>422</v>
      </c>
      <c r="D124" t="s">
        <v>92</v>
      </c>
    </row>
    <row r="125" spans="1:4" ht="12.75">
      <c r="A125" s="4" t="s">
        <v>423</v>
      </c>
      <c r="B125" t="s">
        <v>424</v>
      </c>
      <c r="C125" t="s">
        <v>425</v>
      </c>
      <c r="D125" t="s">
        <v>92</v>
      </c>
    </row>
    <row r="126" spans="1:4" ht="12.75">
      <c r="A126" s="4" t="s">
        <v>426</v>
      </c>
      <c r="B126" t="s">
        <v>427</v>
      </c>
      <c r="C126" t="s">
        <v>428</v>
      </c>
      <c r="D126" t="s">
        <v>67</v>
      </c>
    </row>
    <row r="127" spans="1:4" ht="12.75">
      <c r="A127" s="4" t="s">
        <v>429</v>
      </c>
      <c r="B127" t="s">
        <v>430</v>
      </c>
      <c r="C127" t="s">
        <v>431</v>
      </c>
      <c r="D127" t="s">
        <v>78</v>
      </c>
    </row>
    <row r="128" spans="1:4" ht="12.75">
      <c r="A128" s="4" t="s">
        <v>432</v>
      </c>
      <c r="B128" t="s">
        <v>433</v>
      </c>
      <c r="C128" t="s">
        <v>434</v>
      </c>
      <c r="D128" t="s">
        <v>67</v>
      </c>
    </row>
    <row r="129" spans="1:4" ht="12.75">
      <c r="A129" s="4" t="s">
        <v>435</v>
      </c>
      <c r="B129" t="s">
        <v>436</v>
      </c>
      <c r="C129" t="s">
        <v>437</v>
      </c>
      <c r="D129" t="s">
        <v>92</v>
      </c>
    </row>
    <row r="130" spans="1:4" ht="12.75">
      <c r="A130" s="4" t="s">
        <v>438</v>
      </c>
      <c r="B130" t="s">
        <v>439</v>
      </c>
      <c r="C130" t="s">
        <v>440</v>
      </c>
      <c r="D130" t="s">
        <v>67</v>
      </c>
    </row>
    <row r="131" spans="1:4" ht="12.75">
      <c r="A131" s="4" t="s">
        <v>441</v>
      </c>
      <c r="B131" t="s">
        <v>442</v>
      </c>
      <c r="C131" t="s">
        <v>443</v>
      </c>
      <c r="D131" t="s">
        <v>444</v>
      </c>
    </row>
    <row r="132" spans="1:4" ht="12.75">
      <c r="A132" s="4" t="s">
        <v>445</v>
      </c>
      <c r="B132" t="s">
        <v>446</v>
      </c>
      <c r="C132" t="s">
        <v>447</v>
      </c>
      <c r="D132" t="s">
        <v>78</v>
      </c>
    </row>
    <row r="133" spans="1:4" ht="12.75">
      <c r="A133" s="4" t="s">
        <v>448</v>
      </c>
      <c r="B133" t="s">
        <v>449</v>
      </c>
      <c r="C133" t="s">
        <v>450</v>
      </c>
      <c r="D133" t="s">
        <v>321</v>
      </c>
    </row>
    <row r="134" spans="1:4" ht="12.75">
      <c r="A134" s="4" t="s">
        <v>451</v>
      </c>
      <c r="B134" t="s">
        <v>452</v>
      </c>
      <c r="C134" t="s">
        <v>453</v>
      </c>
      <c r="D134" t="s">
        <v>85</v>
      </c>
    </row>
    <row r="135" spans="1:4" ht="12.75">
      <c r="A135" s="4" t="s">
        <v>454</v>
      </c>
      <c r="B135" t="s">
        <v>455</v>
      </c>
      <c r="C135" t="s">
        <v>370</v>
      </c>
      <c r="D135" t="s">
        <v>170</v>
      </c>
    </row>
    <row r="136" spans="1:4" ht="12.75">
      <c r="A136" s="4" t="s">
        <v>456</v>
      </c>
      <c r="B136" t="s">
        <v>457</v>
      </c>
      <c r="C136" t="s">
        <v>458</v>
      </c>
      <c r="D136" t="s">
        <v>71</v>
      </c>
    </row>
    <row r="137" spans="1:4" ht="12.75">
      <c r="A137" s="4" t="s">
        <v>459</v>
      </c>
      <c r="B137" t="s">
        <v>460</v>
      </c>
      <c r="C137" t="s">
        <v>461</v>
      </c>
      <c r="D137" t="s">
        <v>59</v>
      </c>
    </row>
    <row r="138" spans="1:4" ht="12.75">
      <c r="A138" s="4" t="s">
        <v>462</v>
      </c>
      <c r="B138" t="s">
        <v>463</v>
      </c>
      <c r="C138" t="s">
        <v>464</v>
      </c>
      <c r="D138" t="s">
        <v>337</v>
      </c>
    </row>
    <row r="139" spans="1:4" ht="12.75">
      <c r="A139" s="4" t="s">
        <v>465</v>
      </c>
      <c r="B139" t="s">
        <v>466</v>
      </c>
      <c r="C139" t="s">
        <v>467</v>
      </c>
      <c r="D139" t="s">
        <v>36</v>
      </c>
    </row>
    <row r="140" spans="1:4" ht="12.75">
      <c r="A140" s="4" t="s">
        <v>468</v>
      </c>
      <c r="B140" t="s">
        <v>469</v>
      </c>
      <c r="C140" t="s">
        <v>470</v>
      </c>
      <c r="D140" t="s">
        <v>85</v>
      </c>
    </row>
    <row r="141" spans="1:4" ht="12.75">
      <c r="A141" s="4" t="s">
        <v>471</v>
      </c>
      <c r="B141" t="s">
        <v>472</v>
      </c>
      <c r="C141" t="s">
        <v>473</v>
      </c>
      <c r="D141" t="s">
        <v>78</v>
      </c>
    </row>
    <row r="142" spans="1:4" ht="12.75">
      <c r="A142" s="4" t="s">
        <v>474</v>
      </c>
      <c r="B142" t="s">
        <v>475</v>
      </c>
      <c r="C142" t="s">
        <v>476</v>
      </c>
      <c r="D142" t="s">
        <v>337</v>
      </c>
    </row>
    <row r="143" spans="1:4" ht="12.75">
      <c r="A143" s="4" t="s">
        <v>477</v>
      </c>
      <c r="B143" t="s">
        <v>478</v>
      </c>
      <c r="C143" t="s">
        <v>479</v>
      </c>
      <c r="D143" t="s">
        <v>63</v>
      </c>
    </row>
    <row r="144" spans="1:4" ht="12.75">
      <c r="A144" s="4" t="s">
        <v>480</v>
      </c>
      <c r="B144" t="s">
        <v>481</v>
      </c>
      <c r="C144" t="s">
        <v>482</v>
      </c>
      <c r="D144" t="s">
        <v>114</v>
      </c>
    </row>
    <row r="145" spans="1:4" ht="12.75">
      <c r="A145" s="4" t="s">
        <v>483</v>
      </c>
      <c r="B145" t="s">
        <v>484</v>
      </c>
      <c r="C145" t="s">
        <v>485</v>
      </c>
      <c r="D145" t="s">
        <v>59</v>
      </c>
    </row>
    <row r="146" spans="1:4" ht="12.75">
      <c r="A146" s="4" t="s">
        <v>486</v>
      </c>
      <c r="B146" t="s">
        <v>487</v>
      </c>
      <c r="C146" t="s">
        <v>488</v>
      </c>
      <c r="D146" t="s">
        <v>92</v>
      </c>
    </row>
    <row r="147" spans="1:4" ht="12.75">
      <c r="A147" s="4" t="s">
        <v>489</v>
      </c>
      <c r="B147" t="s">
        <v>490</v>
      </c>
      <c r="C147" t="s">
        <v>491</v>
      </c>
      <c r="D147" t="s">
        <v>59</v>
      </c>
    </row>
    <row r="148" spans="1:4" ht="12.75">
      <c r="A148" s="4" t="s">
        <v>492</v>
      </c>
      <c r="B148" t="s">
        <v>493</v>
      </c>
      <c r="C148" t="s">
        <v>494</v>
      </c>
      <c r="D148" t="s">
        <v>495</v>
      </c>
    </row>
    <row r="149" spans="1:4" ht="12.75">
      <c r="A149" s="4" t="s">
        <v>496</v>
      </c>
      <c r="B149" t="s">
        <v>497</v>
      </c>
      <c r="C149" t="s">
        <v>498</v>
      </c>
      <c r="D149" t="s">
        <v>67</v>
      </c>
    </row>
    <row r="150" spans="1:4" ht="12.75">
      <c r="A150" s="4" t="s">
        <v>499</v>
      </c>
      <c r="B150" t="s">
        <v>500</v>
      </c>
      <c r="C150" t="s">
        <v>501</v>
      </c>
      <c r="D150" t="s">
        <v>502</v>
      </c>
    </row>
    <row r="151" spans="1:4" ht="12.75">
      <c r="A151" s="4" t="s">
        <v>503</v>
      </c>
      <c r="B151" t="s">
        <v>504</v>
      </c>
      <c r="C151" t="s">
        <v>505</v>
      </c>
      <c r="D151" t="s">
        <v>383</v>
      </c>
    </row>
    <row r="152" spans="1:4" ht="12.75">
      <c r="A152" s="4" t="s">
        <v>506</v>
      </c>
      <c r="B152" t="s">
        <v>507</v>
      </c>
      <c r="C152" t="s">
        <v>508</v>
      </c>
      <c r="D152" t="s">
        <v>92</v>
      </c>
    </row>
    <row r="153" spans="1:4" ht="12.75">
      <c r="A153" s="4" t="s">
        <v>509</v>
      </c>
      <c r="B153" t="s">
        <v>510</v>
      </c>
      <c r="C153" t="s">
        <v>511</v>
      </c>
      <c r="D153" t="s">
        <v>92</v>
      </c>
    </row>
    <row r="154" spans="1:4" ht="12.75">
      <c r="A154" s="4" t="s">
        <v>512</v>
      </c>
      <c r="B154" t="s">
        <v>513</v>
      </c>
      <c r="C154" t="s">
        <v>514</v>
      </c>
      <c r="D154" t="s">
        <v>55</v>
      </c>
    </row>
    <row r="155" spans="1:4" ht="12.75">
      <c r="A155" s="4" t="s">
        <v>515</v>
      </c>
      <c r="B155" t="s">
        <v>516</v>
      </c>
      <c r="C155" t="s">
        <v>517</v>
      </c>
      <c r="D155" t="s">
        <v>67</v>
      </c>
    </row>
    <row r="156" spans="1:4" ht="12.75">
      <c r="A156" s="4" t="s">
        <v>518</v>
      </c>
      <c r="B156" t="s">
        <v>519</v>
      </c>
      <c r="C156" t="s">
        <v>520</v>
      </c>
      <c r="D156" t="s">
        <v>67</v>
      </c>
    </row>
    <row r="157" spans="1:4" ht="12.75">
      <c r="A157" s="4" t="s">
        <v>521</v>
      </c>
      <c r="B157" t="s">
        <v>522</v>
      </c>
      <c r="C157" t="s">
        <v>523</v>
      </c>
      <c r="D157" t="s">
        <v>524</v>
      </c>
    </row>
    <row r="158" spans="1:4" ht="12.75">
      <c r="A158" s="4" t="s">
        <v>525</v>
      </c>
      <c r="B158" t="s">
        <v>526</v>
      </c>
      <c r="C158" t="s">
        <v>527</v>
      </c>
      <c r="D158" t="s">
        <v>92</v>
      </c>
    </row>
    <row r="159" spans="1:4" ht="12.75">
      <c r="A159" s="4" t="s">
        <v>528</v>
      </c>
      <c r="B159" t="s">
        <v>529</v>
      </c>
      <c r="C159" t="s">
        <v>530</v>
      </c>
      <c r="D159" t="s">
        <v>67</v>
      </c>
    </row>
    <row r="160" spans="1:4" ht="12.75">
      <c r="A160" s="4" t="s">
        <v>531</v>
      </c>
      <c r="B160" t="s">
        <v>532</v>
      </c>
      <c r="C160" t="s">
        <v>533</v>
      </c>
      <c r="D160" t="s">
        <v>67</v>
      </c>
    </row>
    <row r="161" spans="1:4" ht="12.75">
      <c r="A161" s="4" t="s">
        <v>534</v>
      </c>
      <c r="B161" t="s">
        <v>535</v>
      </c>
      <c r="C161" t="s">
        <v>536</v>
      </c>
      <c r="D161" t="s">
        <v>92</v>
      </c>
    </row>
    <row r="162" spans="1:4" ht="12.75">
      <c r="A162" s="4" t="s">
        <v>537</v>
      </c>
      <c r="B162" t="s">
        <v>538</v>
      </c>
      <c r="C162" t="s">
        <v>539</v>
      </c>
      <c r="D162" t="s">
        <v>59</v>
      </c>
    </row>
    <row r="163" spans="1:4" ht="12.75">
      <c r="A163" s="4" t="s">
        <v>540</v>
      </c>
      <c r="B163" t="s">
        <v>541</v>
      </c>
      <c r="C163" t="s">
        <v>542</v>
      </c>
      <c r="D163" t="s">
        <v>543</v>
      </c>
    </row>
    <row r="164" spans="1:4" ht="12.75">
      <c r="A164" s="4" t="s">
        <v>544</v>
      </c>
      <c r="B164" t="s">
        <v>545</v>
      </c>
      <c r="C164" t="s">
        <v>546</v>
      </c>
      <c r="D164" t="s">
        <v>67</v>
      </c>
    </row>
    <row r="165" spans="1:4" ht="12.75">
      <c r="A165" s="4" t="s">
        <v>547</v>
      </c>
      <c r="B165" t="s">
        <v>548</v>
      </c>
      <c r="C165" t="s">
        <v>549</v>
      </c>
      <c r="D165" t="s">
        <v>55</v>
      </c>
    </row>
    <row r="166" spans="1:4" ht="12.75">
      <c r="A166" s="4" t="s">
        <v>550</v>
      </c>
      <c r="B166" t="s">
        <v>551</v>
      </c>
      <c r="C166" t="s">
        <v>552</v>
      </c>
      <c r="D166" t="s">
        <v>67</v>
      </c>
    </row>
    <row r="167" spans="1:4" ht="12.75">
      <c r="A167" s="4" t="s">
        <v>553</v>
      </c>
      <c r="B167" t="s">
        <v>554</v>
      </c>
      <c r="C167" t="s">
        <v>555</v>
      </c>
      <c r="D167" t="s">
        <v>67</v>
      </c>
    </row>
    <row r="168" spans="1:4" ht="12.75">
      <c r="A168" s="4" t="s">
        <v>556</v>
      </c>
      <c r="B168" t="s">
        <v>557</v>
      </c>
      <c r="C168" t="s">
        <v>558</v>
      </c>
      <c r="D168" t="s">
        <v>67</v>
      </c>
    </row>
    <row r="169" spans="1:4" ht="12.75">
      <c r="A169" s="4" t="s">
        <v>559</v>
      </c>
      <c r="B169" t="s">
        <v>560</v>
      </c>
      <c r="C169" t="s">
        <v>561</v>
      </c>
      <c r="D169" t="s">
        <v>92</v>
      </c>
    </row>
    <row r="170" spans="1:4" ht="12.75">
      <c r="A170" s="4" t="s">
        <v>562</v>
      </c>
      <c r="B170" t="s">
        <v>563</v>
      </c>
      <c r="C170" t="s">
        <v>564</v>
      </c>
      <c r="D170" t="s">
        <v>92</v>
      </c>
    </row>
    <row r="171" spans="1:4" ht="12.75">
      <c r="A171" s="4" t="s">
        <v>565</v>
      </c>
      <c r="B171" t="s">
        <v>566</v>
      </c>
      <c r="C171" t="s">
        <v>567</v>
      </c>
      <c r="D171" t="s">
        <v>92</v>
      </c>
    </row>
    <row r="172" spans="1:4" ht="12.75">
      <c r="A172" s="4" t="s">
        <v>568</v>
      </c>
      <c r="B172" t="s">
        <v>569</v>
      </c>
      <c r="C172" t="s">
        <v>570</v>
      </c>
      <c r="D172" t="s">
        <v>571</v>
      </c>
    </row>
    <row r="173" spans="1:4" ht="12.75">
      <c r="A173" s="4" t="s">
        <v>572</v>
      </c>
      <c r="B173" t="s">
        <v>573</v>
      </c>
      <c r="C173" t="s">
        <v>574</v>
      </c>
      <c r="D173" t="s">
        <v>67</v>
      </c>
    </row>
    <row r="174" spans="1:4" ht="12.75">
      <c r="A174" s="4" t="s">
        <v>575</v>
      </c>
      <c r="B174" t="s">
        <v>576</v>
      </c>
      <c r="C174" t="s">
        <v>577</v>
      </c>
      <c r="D174" t="s">
        <v>55</v>
      </c>
    </row>
    <row r="175" spans="1:4" ht="12.75">
      <c r="A175" s="4" t="s">
        <v>578</v>
      </c>
      <c r="B175" t="s">
        <v>579</v>
      </c>
      <c r="C175" t="s">
        <v>580</v>
      </c>
      <c r="D175" t="s">
        <v>67</v>
      </c>
    </row>
    <row r="176" spans="1:4" ht="12.75">
      <c r="A176" s="4" t="s">
        <v>581</v>
      </c>
      <c r="B176" t="s">
        <v>582</v>
      </c>
      <c r="C176" t="s">
        <v>583</v>
      </c>
      <c r="D176" t="s">
        <v>92</v>
      </c>
    </row>
    <row r="177" spans="1:4" ht="12.75">
      <c r="A177" s="4" t="s">
        <v>584</v>
      </c>
      <c r="B177" t="s">
        <v>585</v>
      </c>
      <c r="C177" t="s">
        <v>586</v>
      </c>
      <c r="D177" t="s">
        <v>67</v>
      </c>
    </row>
    <row r="178" spans="1:4" ht="12.75">
      <c r="A178" s="4" t="s">
        <v>587</v>
      </c>
      <c r="B178" t="s">
        <v>588</v>
      </c>
      <c r="C178" t="s">
        <v>589</v>
      </c>
      <c r="D178" t="s">
        <v>67</v>
      </c>
    </row>
    <row r="179" spans="1:4" ht="12.75">
      <c r="A179" s="4" t="s">
        <v>590</v>
      </c>
      <c r="B179" t="s">
        <v>591</v>
      </c>
      <c r="C179" t="s">
        <v>592</v>
      </c>
      <c r="D179" t="s">
        <v>67</v>
      </c>
    </row>
    <row r="180" spans="1:4" ht="12.75">
      <c r="A180" s="4" t="s">
        <v>593</v>
      </c>
      <c r="B180" t="s">
        <v>594</v>
      </c>
      <c r="C180" t="s">
        <v>595</v>
      </c>
      <c r="D180" t="s">
        <v>85</v>
      </c>
    </row>
    <row r="181" spans="1:4" ht="12.75">
      <c r="A181" s="4" t="s">
        <v>596</v>
      </c>
      <c r="B181" t="s">
        <v>597</v>
      </c>
      <c r="C181" t="s">
        <v>598</v>
      </c>
      <c r="D181" t="s">
        <v>59</v>
      </c>
    </row>
    <row r="182" spans="1:4" ht="12.75">
      <c r="A182" s="4" t="s">
        <v>599</v>
      </c>
      <c r="B182" t="s">
        <v>600</v>
      </c>
      <c r="C182" t="s">
        <v>601</v>
      </c>
      <c r="D182" t="s">
        <v>85</v>
      </c>
    </row>
    <row r="183" spans="1:4" ht="12.75">
      <c r="A183" s="4" t="s">
        <v>602</v>
      </c>
      <c r="B183" t="s">
        <v>603</v>
      </c>
      <c r="C183" t="s">
        <v>604</v>
      </c>
      <c r="D183" t="s">
        <v>67</v>
      </c>
    </row>
    <row r="184" spans="1:4" ht="12.75">
      <c r="A184" s="4" t="s">
        <v>605</v>
      </c>
      <c r="B184" t="s">
        <v>606</v>
      </c>
      <c r="C184" t="s">
        <v>607</v>
      </c>
      <c r="D184" t="s">
        <v>92</v>
      </c>
    </row>
    <row r="185" spans="1:4" ht="12.75">
      <c r="A185" s="4" t="s">
        <v>608</v>
      </c>
      <c r="B185" t="s">
        <v>609</v>
      </c>
      <c r="C185" t="s">
        <v>610</v>
      </c>
      <c r="D185" t="s">
        <v>67</v>
      </c>
    </row>
    <row r="186" spans="1:4" ht="12.75">
      <c r="A186" s="4" t="s">
        <v>611</v>
      </c>
      <c r="B186" t="s">
        <v>612</v>
      </c>
      <c r="C186" t="s">
        <v>613</v>
      </c>
      <c r="D186" t="s">
        <v>85</v>
      </c>
    </row>
    <row r="187" spans="1:4" ht="12.75">
      <c r="A187" s="4" t="s">
        <v>614</v>
      </c>
      <c r="B187" t="s">
        <v>615</v>
      </c>
      <c r="C187" t="s">
        <v>616</v>
      </c>
      <c r="D187" t="s">
        <v>59</v>
      </c>
    </row>
    <row r="188" spans="1:4" ht="12.75">
      <c r="A188" s="4" t="s">
        <v>617</v>
      </c>
      <c r="B188" t="s">
        <v>618</v>
      </c>
      <c r="C188" t="s">
        <v>619</v>
      </c>
      <c r="D188" t="s">
        <v>67</v>
      </c>
    </row>
    <row r="189" spans="1:4" ht="12.75">
      <c r="A189" s="4" t="s">
        <v>620</v>
      </c>
      <c r="B189" t="s">
        <v>621</v>
      </c>
      <c r="C189" t="s">
        <v>622</v>
      </c>
      <c r="D189" t="s">
        <v>623</v>
      </c>
    </row>
    <row r="190" spans="1:4" ht="12.75">
      <c r="A190" s="4" t="s">
        <v>624</v>
      </c>
      <c r="B190" t="s">
        <v>625</v>
      </c>
      <c r="C190" t="s">
        <v>626</v>
      </c>
      <c r="D190" t="s">
        <v>67</v>
      </c>
    </row>
    <row r="191" spans="1:4" ht="12.75">
      <c r="A191" s="4" t="s">
        <v>627</v>
      </c>
      <c r="B191" t="s">
        <v>628</v>
      </c>
      <c r="C191" t="s">
        <v>280</v>
      </c>
      <c r="D191" t="s">
        <v>55</v>
      </c>
    </row>
    <row r="192" spans="1:4" ht="12.75">
      <c r="A192" s="4" t="s">
        <v>629</v>
      </c>
      <c r="B192" t="s">
        <v>630</v>
      </c>
      <c r="C192" t="s">
        <v>631</v>
      </c>
      <c r="D192" t="s">
        <v>85</v>
      </c>
    </row>
    <row r="193" spans="1:4" ht="12.75">
      <c r="A193" s="4" t="s">
        <v>632</v>
      </c>
      <c r="B193" t="s">
        <v>633</v>
      </c>
      <c r="C193" t="s">
        <v>634</v>
      </c>
      <c r="D193" t="s">
        <v>36</v>
      </c>
    </row>
    <row r="194" spans="1:4" ht="12.75">
      <c r="A194" s="4" t="s">
        <v>635</v>
      </c>
      <c r="B194" t="s">
        <v>636</v>
      </c>
      <c r="C194" t="s">
        <v>637</v>
      </c>
      <c r="D194" t="s">
        <v>67</v>
      </c>
    </row>
    <row r="195" spans="1:4" ht="12.75">
      <c r="A195" s="4" t="s">
        <v>638</v>
      </c>
      <c r="B195" t="s">
        <v>639</v>
      </c>
      <c r="C195" t="s">
        <v>640</v>
      </c>
      <c r="D195" t="s">
        <v>92</v>
      </c>
    </row>
    <row r="196" spans="1:4" ht="12.75">
      <c r="A196" s="4" t="s">
        <v>641</v>
      </c>
      <c r="B196" t="s">
        <v>642</v>
      </c>
      <c r="C196" t="s">
        <v>643</v>
      </c>
      <c r="D196" t="s">
        <v>67</v>
      </c>
    </row>
    <row r="197" spans="1:4" ht="12.75">
      <c r="A197" s="4" t="s">
        <v>644</v>
      </c>
      <c r="B197" t="s">
        <v>645</v>
      </c>
      <c r="C197" t="s">
        <v>646</v>
      </c>
      <c r="D197" t="s">
        <v>67</v>
      </c>
    </row>
    <row r="198" spans="1:4" ht="12.75">
      <c r="A198" s="4" t="s">
        <v>647</v>
      </c>
      <c r="B198" t="s">
        <v>648</v>
      </c>
      <c r="C198" t="s">
        <v>649</v>
      </c>
      <c r="D198" t="s">
        <v>59</v>
      </c>
    </row>
    <row r="199" spans="1:4" ht="12.75">
      <c r="A199" s="4" t="s">
        <v>650</v>
      </c>
      <c r="B199" t="s">
        <v>651</v>
      </c>
      <c r="C199" t="s">
        <v>652</v>
      </c>
      <c r="D199" t="s">
        <v>40</v>
      </c>
    </row>
    <row r="200" spans="1:4" ht="12.75">
      <c r="A200" s="4" t="s">
        <v>653</v>
      </c>
      <c r="B200" t="s">
        <v>654</v>
      </c>
      <c r="C200" t="s">
        <v>655</v>
      </c>
      <c r="D200" t="s">
        <v>59</v>
      </c>
    </row>
    <row r="201" spans="1:4" ht="12.75">
      <c r="A201" s="4" t="s">
        <v>656</v>
      </c>
      <c r="B201" t="s">
        <v>657</v>
      </c>
      <c r="C201" t="s">
        <v>658</v>
      </c>
      <c r="D201" t="s">
        <v>44</v>
      </c>
    </row>
    <row r="202" spans="1:4" ht="12.75">
      <c r="A202" s="4" t="s">
        <v>659</v>
      </c>
      <c r="B202" t="s">
        <v>660</v>
      </c>
      <c r="C202" t="s">
        <v>661</v>
      </c>
      <c r="D202" t="s">
        <v>85</v>
      </c>
    </row>
    <row r="203" spans="1:4" ht="12.75">
      <c r="A203" s="4" t="s">
        <v>662</v>
      </c>
      <c r="B203" t="s">
        <v>663</v>
      </c>
      <c r="C203" t="s">
        <v>664</v>
      </c>
      <c r="D203" t="s">
        <v>383</v>
      </c>
    </row>
    <row r="204" spans="1:4" ht="12.75">
      <c r="A204" s="4" t="s">
        <v>665</v>
      </c>
      <c r="B204" t="s">
        <v>666</v>
      </c>
      <c r="C204" t="s">
        <v>667</v>
      </c>
      <c r="D204" t="s">
        <v>63</v>
      </c>
    </row>
    <row r="205" spans="1:4" ht="12.75">
      <c r="A205" s="4" t="s">
        <v>668</v>
      </c>
      <c r="B205" t="s">
        <v>669</v>
      </c>
      <c r="C205" t="s">
        <v>670</v>
      </c>
      <c r="D205" t="s">
        <v>67</v>
      </c>
    </row>
    <row r="206" spans="1:4" ht="12.75">
      <c r="A206" s="4" t="s">
        <v>671</v>
      </c>
      <c r="B206" t="s">
        <v>672</v>
      </c>
      <c r="C206" t="s">
        <v>673</v>
      </c>
      <c r="D206" t="s">
        <v>67</v>
      </c>
    </row>
    <row r="207" spans="1:4" ht="12.75">
      <c r="A207" s="4" t="s">
        <v>674</v>
      </c>
      <c r="B207" t="s">
        <v>675</v>
      </c>
      <c r="C207" t="s">
        <v>676</v>
      </c>
      <c r="D207" t="s">
        <v>40</v>
      </c>
    </row>
    <row r="208" spans="1:4" ht="12.75">
      <c r="A208" s="4" t="s">
        <v>677</v>
      </c>
      <c r="B208" t="s">
        <v>678</v>
      </c>
      <c r="C208" t="s">
        <v>679</v>
      </c>
      <c r="D208" t="s">
        <v>59</v>
      </c>
    </row>
    <row r="209" spans="1:4" ht="12.75">
      <c r="A209" s="4" t="s">
        <v>680</v>
      </c>
      <c r="B209" t="s">
        <v>681</v>
      </c>
      <c r="C209" t="s">
        <v>682</v>
      </c>
      <c r="D209" t="s">
        <v>78</v>
      </c>
    </row>
    <row r="210" spans="1:4" ht="12.75">
      <c r="A210" s="4" t="s">
        <v>683</v>
      </c>
      <c r="B210" t="s">
        <v>684</v>
      </c>
      <c r="C210" t="s">
        <v>685</v>
      </c>
      <c r="D210" t="s">
        <v>71</v>
      </c>
    </row>
    <row r="211" spans="1:4" ht="12.75">
      <c r="A211" s="4" t="s">
        <v>686</v>
      </c>
      <c r="B211" t="s">
        <v>687</v>
      </c>
      <c r="C211" t="s">
        <v>688</v>
      </c>
      <c r="D211" t="s">
        <v>92</v>
      </c>
    </row>
    <row r="212" spans="1:4" ht="12.75">
      <c r="A212" s="4" t="s">
        <v>689</v>
      </c>
      <c r="B212" t="s">
        <v>690</v>
      </c>
      <c r="C212" t="s">
        <v>691</v>
      </c>
      <c r="D212" t="s">
        <v>692</v>
      </c>
    </row>
    <row r="213" spans="1:4" ht="12.75">
      <c r="A213" s="4" t="s">
        <v>693</v>
      </c>
      <c r="B213" t="s">
        <v>694</v>
      </c>
      <c r="C213" t="s">
        <v>695</v>
      </c>
      <c r="D213" t="s">
        <v>71</v>
      </c>
    </row>
    <row r="214" spans="1:4" ht="12.75">
      <c r="A214" s="4" t="s">
        <v>696</v>
      </c>
      <c r="B214" t="s">
        <v>697</v>
      </c>
      <c r="C214" t="s">
        <v>698</v>
      </c>
      <c r="D214" t="s">
        <v>92</v>
      </c>
    </row>
    <row r="215" spans="1:4" ht="12.75">
      <c r="A215" s="4" t="s">
        <v>699</v>
      </c>
      <c r="B215" t="s">
        <v>700</v>
      </c>
      <c r="C215" t="s">
        <v>701</v>
      </c>
      <c r="D215" t="s">
        <v>67</v>
      </c>
    </row>
    <row r="216" spans="1:4" ht="12.75">
      <c r="A216" s="4" t="s">
        <v>702</v>
      </c>
      <c r="B216" t="s">
        <v>703</v>
      </c>
      <c r="C216" t="s">
        <v>704</v>
      </c>
      <c r="D216" t="s">
        <v>59</v>
      </c>
    </row>
    <row r="217" spans="1:4" ht="12.75">
      <c r="A217" s="4" t="s">
        <v>705</v>
      </c>
      <c r="B217" t="s">
        <v>706</v>
      </c>
      <c r="C217" t="s">
        <v>707</v>
      </c>
      <c r="D217" t="s">
        <v>44</v>
      </c>
    </row>
    <row r="218" spans="1:4" ht="12.75">
      <c r="A218" s="4" t="s">
        <v>708</v>
      </c>
      <c r="B218" t="s">
        <v>709</v>
      </c>
      <c r="C218" t="s">
        <v>710</v>
      </c>
      <c r="D218" t="s">
        <v>67</v>
      </c>
    </row>
    <row r="219" spans="1:4" ht="12.75">
      <c r="A219" s="4" t="s">
        <v>711</v>
      </c>
      <c r="B219" t="s">
        <v>712</v>
      </c>
      <c r="C219" t="s">
        <v>713</v>
      </c>
      <c r="D219" t="s">
        <v>67</v>
      </c>
    </row>
    <row r="220" spans="1:4" ht="12.75">
      <c r="A220" s="4" t="s">
        <v>714</v>
      </c>
      <c r="B220" t="s">
        <v>715</v>
      </c>
      <c r="C220" t="s">
        <v>716</v>
      </c>
      <c r="D220" t="s">
        <v>92</v>
      </c>
    </row>
    <row r="221" spans="1:4" ht="12.75">
      <c r="A221" s="4" t="s">
        <v>717</v>
      </c>
      <c r="B221" t="s">
        <v>718</v>
      </c>
      <c r="C221" t="s">
        <v>719</v>
      </c>
      <c r="D221" t="s">
        <v>623</v>
      </c>
    </row>
    <row r="222" spans="1:4" ht="12.75">
      <c r="A222" s="4" t="s">
        <v>720</v>
      </c>
      <c r="B222" t="s">
        <v>721</v>
      </c>
      <c r="C222" t="s">
        <v>722</v>
      </c>
      <c r="D222" t="s">
        <v>78</v>
      </c>
    </row>
    <row r="223" spans="1:4" ht="12.75">
      <c r="A223" s="4" t="s">
        <v>723</v>
      </c>
      <c r="B223" t="s">
        <v>724</v>
      </c>
      <c r="C223" t="s">
        <v>725</v>
      </c>
      <c r="D223" t="s">
        <v>59</v>
      </c>
    </row>
    <row r="224" spans="1:4" ht="12.75">
      <c r="A224" s="4" t="s">
        <v>726</v>
      </c>
      <c r="B224" t="s">
        <v>727</v>
      </c>
      <c r="C224" t="s">
        <v>728</v>
      </c>
      <c r="D224" t="s">
        <v>67</v>
      </c>
    </row>
    <row r="225" spans="1:4" ht="12.75">
      <c r="A225" s="4" t="s">
        <v>729</v>
      </c>
      <c r="B225" t="s">
        <v>730</v>
      </c>
      <c r="C225" t="s">
        <v>731</v>
      </c>
      <c r="D225" t="s">
        <v>67</v>
      </c>
    </row>
    <row r="226" spans="1:4" ht="12.75">
      <c r="A226" s="4" t="s">
        <v>732</v>
      </c>
      <c r="B226" t="s">
        <v>733</v>
      </c>
      <c r="C226" t="s">
        <v>734</v>
      </c>
      <c r="D226" t="s">
        <v>67</v>
      </c>
    </row>
    <row r="227" spans="1:4" ht="12.75">
      <c r="A227" s="4" t="s">
        <v>735</v>
      </c>
      <c r="B227" t="s">
        <v>736</v>
      </c>
      <c r="C227" t="s">
        <v>737</v>
      </c>
      <c r="D227" t="s">
        <v>92</v>
      </c>
    </row>
    <row r="228" spans="1:4" ht="12.75">
      <c r="A228" s="4" t="s">
        <v>738</v>
      </c>
      <c r="B228" t="s">
        <v>739</v>
      </c>
      <c r="C228" t="s">
        <v>740</v>
      </c>
      <c r="D228" t="s">
        <v>67</v>
      </c>
    </row>
    <row r="229" spans="1:4" ht="12.75">
      <c r="A229" s="4" t="s">
        <v>741</v>
      </c>
      <c r="B229" t="s">
        <v>742</v>
      </c>
      <c r="C229" t="s">
        <v>743</v>
      </c>
      <c r="D229" t="s">
        <v>36</v>
      </c>
    </row>
    <row r="230" spans="1:4" ht="12.75">
      <c r="A230" s="4" t="s">
        <v>744</v>
      </c>
      <c r="B230" t="s">
        <v>745</v>
      </c>
      <c r="C230" t="s">
        <v>746</v>
      </c>
      <c r="D230" t="s">
        <v>67</v>
      </c>
    </row>
    <row r="231" spans="1:4" ht="12.75">
      <c r="A231" s="4" t="s">
        <v>747</v>
      </c>
      <c r="B231" t="s">
        <v>748</v>
      </c>
      <c r="C231" t="s">
        <v>749</v>
      </c>
      <c r="D231" t="s">
        <v>85</v>
      </c>
    </row>
    <row r="232" spans="1:4" ht="12.75">
      <c r="A232" s="4" t="s">
        <v>750</v>
      </c>
      <c r="B232" t="s">
        <v>751</v>
      </c>
      <c r="C232" t="s">
        <v>752</v>
      </c>
      <c r="D232" t="s">
        <v>67</v>
      </c>
    </row>
    <row r="233" spans="1:4" ht="12.75">
      <c r="A233" s="4" t="s">
        <v>753</v>
      </c>
      <c r="B233" t="s">
        <v>754</v>
      </c>
      <c r="C233" t="s">
        <v>755</v>
      </c>
      <c r="D233" t="s">
        <v>67</v>
      </c>
    </row>
    <row r="234" spans="1:4" ht="12.75">
      <c r="A234" s="4" t="s">
        <v>756</v>
      </c>
      <c r="B234" t="s">
        <v>757</v>
      </c>
      <c r="C234" t="s">
        <v>758</v>
      </c>
      <c r="D234" t="s">
        <v>337</v>
      </c>
    </row>
    <row r="235" spans="1:4" ht="12.75">
      <c r="A235" s="4" t="s">
        <v>759</v>
      </c>
      <c r="B235" t="s">
        <v>760</v>
      </c>
      <c r="C235" t="s">
        <v>761</v>
      </c>
      <c r="D235" t="s">
        <v>40</v>
      </c>
    </row>
    <row r="236" spans="1:4" ht="12.75">
      <c r="A236" s="4" t="s">
        <v>762</v>
      </c>
      <c r="B236" t="s">
        <v>763</v>
      </c>
      <c r="C236" t="s">
        <v>764</v>
      </c>
      <c r="D236" t="s">
        <v>765</v>
      </c>
    </row>
    <row r="237" spans="1:4" ht="12.75">
      <c r="A237" s="4" t="s">
        <v>766</v>
      </c>
      <c r="B237" t="s">
        <v>767</v>
      </c>
      <c r="C237" t="s">
        <v>768</v>
      </c>
      <c r="D237" t="s">
        <v>67</v>
      </c>
    </row>
    <row r="238" spans="1:4" ht="12.75">
      <c r="A238" s="4" t="s">
        <v>769</v>
      </c>
      <c r="B238" t="s">
        <v>770</v>
      </c>
      <c r="C238" t="s">
        <v>771</v>
      </c>
      <c r="D238" t="s">
        <v>571</v>
      </c>
    </row>
    <row r="239" spans="1:4" ht="12.75">
      <c r="A239" s="4" t="s">
        <v>772</v>
      </c>
      <c r="B239" t="s">
        <v>773</v>
      </c>
      <c r="C239" t="s">
        <v>774</v>
      </c>
      <c r="D239" t="s">
        <v>78</v>
      </c>
    </row>
    <row r="240" spans="1:4" ht="12.75">
      <c r="A240" s="4" t="s">
        <v>775</v>
      </c>
      <c r="B240" t="s">
        <v>776</v>
      </c>
      <c r="C240" t="s">
        <v>777</v>
      </c>
      <c r="D240" t="s">
        <v>524</v>
      </c>
    </row>
    <row r="241" spans="1:4" ht="12.75">
      <c r="A241" s="4" t="s">
        <v>778</v>
      </c>
      <c r="B241" t="s">
        <v>779</v>
      </c>
      <c r="C241" t="s">
        <v>780</v>
      </c>
      <c r="D241" t="s">
        <v>114</v>
      </c>
    </row>
    <row r="242" spans="1:4" ht="12.75">
      <c r="A242" s="4" t="s">
        <v>781</v>
      </c>
      <c r="B242" t="s">
        <v>782</v>
      </c>
      <c r="C242" t="s">
        <v>783</v>
      </c>
      <c r="D242" t="s">
        <v>85</v>
      </c>
    </row>
    <row r="243" spans="1:4" ht="12.75">
      <c r="A243" s="4" t="s">
        <v>784</v>
      </c>
      <c r="B243" t="s">
        <v>785</v>
      </c>
      <c r="C243" t="s">
        <v>786</v>
      </c>
      <c r="D243" t="s">
        <v>59</v>
      </c>
    </row>
    <row r="244" spans="1:4" ht="12.75">
      <c r="A244" s="4" t="s">
        <v>787</v>
      </c>
      <c r="B244" t="s">
        <v>788</v>
      </c>
      <c r="C244" t="s">
        <v>789</v>
      </c>
      <c r="D244" t="s">
        <v>92</v>
      </c>
    </row>
    <row r="245" spans="1:4" ht="12.75">
      <c r="A245" s="4" t="s">
        <v>790</v>
      </c>
      <c r="B245" t="s">
        <v>791</v>
      </c>
      <c r="C245" t="s">
        <v>792</v>
      </c>
      <c r="D245" t="s">
        <v>92</v>
      </c>
    </row>
    <row r="246" spans="1:4" ht="12.75">
      <c r="A246" s="4" t="s">
        <v>793</v>
      </c>
      <c r="B246" t="s">
        <v>794</v>
      </c>
      <c r="C246" t="s">
        <v>795</v>
      </c>
      <c r="D246" t="s">
        <v>78</v>
      </c>
    </row>
    <row r="247" spans="1:4" ht="12.75">
      <c r="A247" s="4" t="s">
        <v>796</v>
      </c>
      <c r="B247" t="s">
        <v>797</v>
      </c>
      <c r="C247" t="s">
        <v>798</v>
      </c>
      <c r="D247" t="s">
        <v>67</v>
      </c>
    </row>
    <row r="248" spans="1:4" ht="12.75">
      <c r="A248" s="4" t="s">
        <v>799</v>
      </c>
      <c r="B248" t="s">
        <v>800</v>
      </c>
      <c r="C248" t="s">
        <v>801</v>
      </c>
      <c r="D248" t="s">
        <v>623</v>
      </c>
    </row>
    <row r="249" spans="1:4" ht="12.75">
      <c r="A249" s="4" t="s">
        <v>802</v>
      </c>
      <c r="B249" t="s">
        <v>803</v>
      </c>
      <c r="C249" t="s">
        <v>804</v>
      </c>
      <c r="D249" t="s">
        <v>92</v>
      </c>
    </row>
    <row r="250" spans="1:4" ht="12.75">
      <c r="A250" s="4" t="s">
        <v>805</v>
      </c>
      <c r="B250" t="s">
        <v>806</v>
      </c>
      <c r="C250" t="s">
        <v>807</v>
      </c>
      <c r="D250" t="s">
        <v>623</v>
      </c>
    </row>
    <row r="251" spans="1:4" ht="12.75">
      <c r="A251" s="4" t="s">
        <v>808</v>
      </c>
      <c r="B251" t="s">
        <v>809</v>
      </c>
      <c r="C251" t="s">
        <v>810</v>
      </c>
      <c r="D251" t="s">
        <v>85</v>
      </c>
    </row>
    <row r="252" spans="1:4" ht="12.75">
      <c r="A252" s="4" t="s">
        <v>811</v>
      </c>
      <c r="B252" t="s">
        <v>812</v>
      </c>
      <c r="C252" t="s">
        <v>813</v>
      </c>
      <c r="D252" t="s">
        <v>59</v>
      </c>
    </row>
    <row r="253" spans="1:4" ht="12.75">
      <c r="A253" s="4" t="s">
        <v>814</v>
      </c>
      <c r="B253" t="s">
        <v>815</v>
      </c>
      <c r="C253" t="s">
        <v>816</v>
      </c>
      <c r="D253" t="s">
        <v>59</v>
      </c>
    </row>
    <row r="254" spans="1:4" ht="12.75">
      <c r="A254" s="4" t="s">
        <v>817</v>
      </c>
      <c r="B254" t="s">
        <v>818</v>
      </c>
      <c r="C254" t="s">
        <v>819</v>
      </c>
      <c r="D254" t="s">
        <v>67</v>
      </c>
    </row>
    <row r="255" spans="1:4" ht="12.75">
      <c r="A255" s="4" t="s">
        <v>820</v>
      </c>
      <c r="B255" t="s">
        <v>821</v>
      </c>
      <c r="C255" t="s">
        <v>822</v>
      </c>
      <c r="D255" t="s">
        <v>78</v>
      </c>
    </row>
    <row r="256" spans="1:4" ht="12.75">
      <c r="A256" s="4" t="s">
        <v>823</v>
      </c>
      <c r="B256" t="s">
        <v>824</v>
      </c>
      <c r="C256" t="s">
        <v>825</v>
      </c>
      <c r="D256" t="s">
        <v>59</v>
      </c>
    </row>
    <row r="257" spans="1:4" ht="12.75">
      <c r="A257" s="4" t="s">
        <v>826</v>
      </c>
      <c r="B257" t="s">
        <v>827</v>
      </c>
      <c r="C257" t="s">
        <v>828</v>
      </c>
      <c r="D257" t="s">
        <v>623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18"/>
  <sheetViews>
    <sheetView workbookViewId="0" topLeftCell="A1">
      <selection activeCell="B2" sqref="B2:C18"/>
    </sheetView>
  </sheetViews>
  <sheetFormatPr defaultColWidth="9.140625" defaultRowHeight="12.75"/>
  <cols>
    <col min="1" max="2" width="10.140625" style="0" bestFit="1" customWidth="1"/>
    <col min="3" max="3" width="11.00390625" style="0" bestFit="1" customWidth="1"/>
  </cols>
  <sheetData>
    <row r="1" spans="1:3" ht="12.75">
      <c r="A1" t="s">
        <v>829</v>
      </c>
      <c r="B1" t="s">
        <v>830</v>
      </c>
      <c r="C1" t="s">
        <v>831</v>
      </c>
    </row>
    <row r="2" spans="1:3" ht="12.75">
      <c r="A2">
        <v>1986</v>
      </c>
      <c r="B2">
        <v>153.8</v>
      </c>
      <c r="C2">
        <v>248.6</v>
      </c>
    </row>
    <row r="3" spans="1:3" ht="12.75">
      <c r="A3">
        <v>1987</v>
      </c>
      <c r="B3">
        <v>113.2</v>
      </c>
      <c r="C3">
        <v>180.3</v>
      </c>
    </row>
    <row r="4" spans="1:3" ht="12.75">
      <c r="A4">
        <v>1988</v>
      </c>
      <c r="B4">
        <v>553.9</v>
      </c>
      <c r="C4">
        <v>20.2</v>
      </c>
    </row>
    <row r="5" spans="1:3" ht="12.75">
      <c r="A5">
        <v>1989</v>
      </c>
      <c r="B5">
        <v>260.3</v>
      </c>
      <c r="C5">
        <v>27.8</v>
      </c>
    </row>
    <row r="6" spans="1:3" ht="12.75">
      <c r="A6">
        <v>1990</v>
      </c>
      <c r="B6">
        <v>43.4</v>
      </c>
      <c r="C6">
        <v>8.4</v>
      </c>
    </row>
    <row r="7" spans="1:3" ht="12.75">
      <c r="A7">
        <v>1991</v>
      </c>
      <c r="B7">
        <v>39.5</v>
      </c>
      <c r="C7">
        <v>20.7</v>
      </c>
    </row>
    <row r="8" spans="1:3" ht="12.75">
      <c r="A8">
        <v>1992</v>
      </c>
      <c r="B8">
        <v>11.5</v>
      </c>
      <c r="C8">
        <v>2.8</v>
      </c>
    </row>
    <row r="9" spans="1:3" ht="12.75">
      <c r="A9">
        <v>1993</v>
      </c>
      <c r="B9">
        <v>14.5</v>
      </c>
      <c r="C9">
        <v>2.6</v>
      </c>
    </row>
    <row r="10" spans="1:3" ht="12.75">
      <c r="A10">
        <v>1994</v>
      </c>
      <c r="B10">
        <v>14</v>
      </c>
      <c r="C10">
        <v>5.9</v>
      </c>
    </row>
    <row r="11" spans="1:3" ht="12.75">
      <c r="A11">
        <v>1995</v>
      </c>
      <c r="B11">
        <v>10.6</v>
      </c>
      <c r="C11">
        <v>16.9</v>
      </c>
    </row>
    <row r="12" spans="1:3" ht="12.75">
      <c r="A12">
        <v>1996</v>
      </c>
      <c r="B12">
        <v>10.4</v>
      </c>
      <c r="C12">
        <v>11.7</v>
      </c>
    </row>
    <row r="13" spans="1:3" ht="12.75">
      <c r="A13">
        <v>1997</v>
      </c>
      <c r="B13">
        <v>4.5</v>
      </c>
      <c r="C13">
        <v>25.3</v>
      </c>
    </row>
    <row r="14" spans="1:3" ht="12.75">
      <c r="A14">
        <v>1998</v>
      </c>
      <c r="B14">
        <v>9.1</v>
      </c>
      <c r="C14">
        <v>11.6</v>
      </c>
    </row>
    <row r="15" spans="1:3" ht="12.75">
      <c r="A15">
        <v>1999</v>
      </c>
      <c r="B15">
        <v>17</v>
      </c>
      <c r="C15">
        <v>3.8</v>
      </c>
    </row>
    <row r="16" spans="1:3" ht="12.75">
      <c r="A16">
        <v>2000</v>
      </c>
      <c r="B16">
        <v>14.3</v>
      </c>
      <c r="C16">
        <v>1.1</v>
      </c>
    </row>
    <row r="17" spans="1:3" ht="12.75">
      <c r="A17">
        <v>2001</v>
      </c>
      <c r="B17">
        <v>16.4</v>
      </c>
      <c r="C17">
        <v>11.1</v>
      </c>
    </row>
    <row r="18" spans="1:3" ht="12.75">
      <c r="A18">
        <v>2002</v>
      </c>
      <c r="B18">
        <v>4.4</v>
      </c>
      <c r="C18">
        <v>2</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C16"/>
  <sheetViews>
    <sheetView workbookViewId="0" topLeftCell="A1">
      <selection activeCell="B2" sqref="B2:C16"/>
    </sheetView>
  </sheetViews>
  <sheetFormatPr defaultColWidth="9.140625" defaultRowHeight="12.75"/>
  <cols>
    <col min="1" max="2" width="10.140625" style="0" bestFit="1" customWidth="1"/>
    <col min="3" max="3" width="11.00390625" style="0" bestFit="1" customWidth="1"/>
  </cols>
  <sheetData>
    <row r="1" spans="1:3" ht="12.75">
      <c r="A1" t="s">
        <v>829</v>
      </c>
      <c r="B1" t="s">
        <v>830</v>
      </c>
      <c r="C1" t="s">
        <v>831</v>
      </c>
    </row>
    <row r="2" spans="1:3" ht="12.75">
      <c r="A2">
        <v>1965</v>
      </c>
      <c r="B2">
        <v>24</v>
      </c>
      <c r="C2">
        <v>37</v>
      </c>
    </row>
    <row r="3" spans="1:3" ht="12.75">
      <c r="A3">
        <v>1966</v>
      </c>
      <c r="B3">
        <v>10</v>
      </c>
      <c r="C3">
        <v>36</v>
      </c>
    </row>
    <row r="4" spans="1:3" ht="12.75">
      <c r="A4">
        <v>1967</v>
      </c>
      <c r="B4">
        <v>18</v>
      </c>
      <c r="C4">
        <v>17</v>
      </c>
    </row>
    <row r="5" spans="1:3" ht="12.75">
      <c r="A5">
        <v>1968</v>
      </c>
      <c r="B5">
        <v>15</v>
      </c>
      <c r="C5">
        <v>6</v>
      </c>
    </row>
    <row r="6" spans="1:3" ht="12.75">
      <c r="A6">
        <v>1969</v>
      </c>
      <c r="B6">
        <v>51</v>
      </c>
      <c r="C6">
        <v>26</v>
      </c>
    </row>
    <row r="7" spans="1:3" ht="12.75">
      <c r="A7">
        <v>1970</v>
      </c>
      <c r="B7">
        <v>41</v>
      </c>
      <c r="C7">
        <v>13</v>
      </c>
    </row>
    <row r="8" spans="1:3" ht="12.75">
      <c r="A8">
        <v>1971</v>
      </c>
      <c r="B8">
        <v>19</v>
      </c>
      <c r="C8">
        <v>20</v>
      </c>
    </row>
    <row r="9" spans="1:3" ht="12.75">
      <c r="A9">
        <v>1972</v>
      </c>
      <c r="B9">
        <v>17</v>
      </c>
      <c r="C9">
        <v>13</v>
      </c>
    </row>
    <row r="10" spans="1:3" ht="12.75">
      <c r="A10">
        <v>1973</v>
      </c>
      <c r="B10">
        <v>7</v>
      </c>
      <c r="C10">
        <v>16</v>
      </c>
    </row>
    <row r="11" spans="1:3" ht="12.75">
      <c r="A11">
        <v>1974</v>
      </c>
      <c r="B11">
        <v>6</v>
      </c>
      <c r="C11">
        <v>7</v>
      </c>
    </row>
    <row r="12" spans="1:3" ht="12.75">
      <c r="A12">
        <v>1975</v>
      </c>
      <c r="B12">
        <v>11</v>
      </c>
      <c r="C12">
        <v>25</v>
      </c>
    </row>
    <row r="13" spans="1:3" ht="12.75">
      <c r="A13">
        <v>1976</v>
      </c>
      <c r="B13">
        <v>22</v>
      </c>
      <c r="C13">
        <v>13</v>
      </c>
    </row>
    <row r="14" spans="1:3" ht="12.75">
      <c r="A14">
        <v>1977</v>
      </c>
      <c r="B14">
        <v>17</v>
      </c>
      <c r="C14">
        <v>17</v>
      </c>
    </row>
    <row r="15" spans="1:3" ht="12.75">
      <c r="A15">
        <v>1978</v>
      </c>
      <c r="B15">
        <v>15</v>
      </c>
      <c r="C15">
        <v>5</v>
      </c>
    </row>
    <row r="16" spans="1:3" ht="12.75">
      <c r="A16">
        <v>1979</v>
      </c>
      <c r="B16">
        <v>30</v>
      </c>
      <c r="C16">
        <v>16</v>
      </c>
    </row>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C15"/>
  <sheetViews>
    <sheetView workbookViewId="0" topLeftCell="A1">
      <selection activeCell="B2" sqref="B2:C15"/>
    </sheetView>
  </sheetViews>
  <sheetFormatPr defaultColWidth="9.140625" defaultRowHeight="12.75"/>
  <cols>
    <col min="1" max="2" width="10.140625" style="0" bestFit="1" customWidth="1"/>
    <col min="3" max="3" width="11.00390625" style="0" bestFit="1" customWidth="1"/>
  </cols>
  <sheetData>
    <row r="1" spans="1:3" ht="12.75">
      <c r="A1" t="s">
        <v>829</v>
      </c>
      <c r="B1" t="s">
        <v>830</v>
      </c>
      <c r="C1" t="s">
        <v>831</v>
      </c>
    </row>
    <row r="2" spans="1:3" ht="12.75">
      <c r="A2">
        <v>1965</v>
      </c>
      <c r="B2">
        <v>55</v>
      </c>
      <c r="C2">
        <v>315</v>
      </c>
    </row>
    <row r="3" spans="1:3" ht="12.75">
      <c r="A3">
        <v>1966</v>
      </c>
      <c r="B3">
        <v>95</v>
      </c>
      <c r="C3">
        <v>757</v>
      </c>
    </row>
    <row r="4" spans="1:3" ht="12.75">
      <c r="A4">
        <v>1967</v>
      </c>
      <c r="B4">
        <v>51</v>
      </c>
      <c r="C4">
        <v>172</v>
      </c>
    </row>
    <row r="5" spans="1:3" ht="12.75">
      <c r="A5">
        <v>1968</v>
      </c>
      <c r="B5">
        <v>54</v>
      </c>
      <c r="C5">
        <v>83</v>
      </c>
    </row>
    <row r="6" spans="1:3" ht="12.75">
      <c r="A6">
        <v>1969</v>
      </c>
      <c r="B6">
        <v>195</v>
      </c>
      <c r="C6">
        <v>229</v>
      </c>
    </row>
    <row r="7" spans="1:3" ht="12.75">
      <c r="A7">
        <v>1970</v>
      </c>
      <c r="B7">
        <v>344</v>
      </c>
      <c r="C7">
        <v>253</v>
      </c>
    </row>
    <row r="8" spans="1:3" ht="12.75">
      <c r="A8">
        <v>1971</v>
      </c>
      <c r="B8">
        <v>203</v>
      </c>
      <c r="C8">
        <v>182</v>
      </c>
    </row>
    <row r="9" spans="1:3" ht="12.75">
      <c r="A9">
        <v>1972</v>
      </c>
      <c r="B9">
        <v>114</v>
      </c>
      <c r="C9">
        <v>118</v>
      </c>
    </row>
    <row r="10" spans="1:3" ht="12.75">
      <c r="A10">
        <v>1973</v>
      </c>
      <c r="B10">
        <v>127</v>
      </c>
      <c r="C10">
        <v>300</v>
      </c>
    </row>
    <row r="11" spans="1:3" ht="12.75">
      <c r="A11">
        <v>1974</v>
      </c>
      <c r="B11">
        <v>148</v>
      </c>
      <c r="C11">
        <v>53</v>
      </c>
    </row>
    <row r="12" spans="1:3" ht="12.75">
      <c r="A12">
        <v>1975</v>
      </c>
      <c r="B12">
        <v>82</v>
      </c>
      <c r="C12">
        <v>123</v>
      </c>
    </row>
    <row r="13" spans="1:3" ht="12.75">
      <c r="A13">
        <v>1976</v>
      </c>
      <c r="B13">
        <v>141</v>
      </c>
      <c r="C13">
        <v>117</v>
      </c>
    </row>
    <row r="14" spans="1:3" ht="12.75">
      <c r="A14">
        <v>1977</v>
      </c>
      <c r="B14">
        <v>221</v>
      </c>
      <c r="C14">
        <v>99</v>
      </c>
    </row>
    <row r="15" spans="1:3" ht="12.75">
      <c r="A15">
        <v>1978</v>
      </c>
      <c r="B15">
        <v>92</v>
      </c>
      <c r="C15">
        <v>71</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C5"/>
  <sheetViews>
    <sheetView workbookViewId="0" topLeftCell="A1">
      <selection activeCell="B2" sqref="B2:C5"/>
    </sheetView>
  </sheetViews>
  <sheetFormatPr defaultColWidth="9.140625" defaultRowHeight="12.75"/>
  <sheetData>
    <row r="1" spans="1:3" ht="12.75">
      <c r="A1" t="s">
        <v>829</v>
      </c>
      <c r="B1" t="s">
        <v>830</v>
      </c>
      <c r="C1" t="s">
        <v>831</v>
      </c>
    </row>
    <row r="2" spans="1:3" ht="12.75">
      <c r="A2">
        <v>1998</v>
      </c>
      <c r="B2">
        <v>0.68</v>
      </c>
      <c r="C2">
        <v>5.4</v>
      </c>
    </row>
    <row r="3" spans="1:3" ht="12.75">
      <c r="A3">
        <v>1999</v>
      </c>
      <c r="B3">
        <v>1.53</v>
      </c>
      <c r="C3">
        <v>0.45</v>
      </c>
    </row>
    <row r="4" spans="1:3" ht="12.75">
      <c r="A4">
        <v>2000</v>
      </c>
      <c r="B4">
        <v>4.82</v>
      </c>
      <c r="C4">
        <v>0.5</v>
      </c>
    </row>
    <row r="5" spans="1:3" ht="12.75">
      <c r="A5">
        <v>2001</v>
      </c>
      <c r="B5">
        <v>5</v>
      </c>
      <c r="C5">
        <v>0.5</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C11"/>
  <sheetViews>
    <sheetView workbookViewId="0" topLeftCell="A1">
      <selection activeCell="B2" sqref="B2:C11"/>
    </sheetView>
  </sheetViews>
  <sheetFormatPr defaultColWidth="9.140625" defaultRowHeight="12.75"/>
  <sheetData>
    <row r="1" spans="1:3" ht="12.75">
      <c r="A1" t="s">
        <v>829</v>
      </c>
      <c r="B1" t="s">
        <v>830</v>
      </c>
      <c r="C1" t="s">
        <v>831</v>
      </c>
    </row>
    <row r="2" spans="1:3" ht="12.75">
      <c r="A2">
        <v>1989</v>
      </c>
      <c r="B2">
        <v>118.17</v>
      </c>
      <c r="C2">
        <v>2.31</v>
      </c>
    </row>
    <row r="3" spans="1:3" ht="12.75">
      <c r="A3">
        <v>1990</v>
      </c>
      <c r="B3">
        <v>24.19</v>
      </c>
      <c r="C3">
        <v>6.28</v>
      </c>
    </row>
    <row r="4" spans="1:3" ht="12.75">
      <c r="A4">
        <v>1991</v>
      </c>
      <c r="B4">
        <v>29.14</v>
      </c>
      <c r="C4">
        <v>1.7</v>
      </c>
    </row>
    <row r="5" spans="1:3" ht="12.75">
      <c r="A5">
        <v>1992</v>
      </c>
      <c r="B5">
        <v>16.97</v>
      </c>
      <c r="C5">
        <v>0.09</v>
      </c>
    </row>
    <row r="6" spans="1:3" ht="12.75">
      <c r="A6">
        <v>1993</v>
      </c>
      <c r="B6">
        <v>13.71</v>
      </c>
      <c r="C6">
        <v>2.42</v>
      </c>
    </row>
    <row r="7" spans="1:3" ht="12.75">
      <c r="A7">
        <v>1994</v>
      </c>
      <c r="B7">
        <v>9.05</v>
      </c>
      <c r="C7">
        <v>4.87</v>
      </c>
    </row>
    <row r="8" spans="1:3" ht="12.75">
      <c r="A8">
        <v>1995</v>
      </c>
      <c r="B8">
        <v>4.06</v>
      </c>
      <c r="C8">
        <v>6.3</v>
      </c>
    </row>
    <row r="9" spans="1:3" ht="12.75">
      <c r="A9">
        <v>1996</v>
      </c>
      <c r="B9">
        <v>12.98</v>
      </c>
      <c r="C9">
        <v>6.57</v>
      </c>
    </row>
    <row r="10" spans="1:3" ht="12.75">
      <c r="A10">
        <v>1997</v>
      </c>
      <c r="B10">
        <v>13.95</v>
      </c>
      <c r="C10">
        <v>1.24</v>
      </c>
    </row>
    <row r="11" spans="1:3" ht="12.75">
      <c r="A11">
        <v>1998</v>
      </c>
      <c r="B11">
        <v>9.79</v>
      </c>
      <c r="C11">
        <v>1.23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jacobs</dc:creator>
  <cp:keywords/>
  <dc:description/>
  <cp:lastModifiedBy>jacobs</cp:lastModifiedBy>
  <cp:lastPrinted>2007-07-26T14:00:14Z</cp:lastPrinted>
  <dcterms:created xsi:type="dcterms:W3CDTF">2007-05-07T19:13:57Z</dcterms:created>
  <dcterms:modified xsi:type="dcterms:W3CDTF">2007-08-24T18:02:57Z</dcterms:modified>
  <cp:category/>
  <cp:version/>
  <cp:contentType/>
  <cp:contentStatus/>
</cp:coreProperties>
</file>